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ziphoC\OneDrive - msunduzi.gov.za\Desktop\"/>
    </mc:Choice>
  </mc:AlternateContent>
  <bookViews>
    <workbookView xWindow="0" yWindow="0" windowWidth="28800" windowHeight="12300" firstSheet="2" activeTab="2"/>
  </bookViews>
  <sheets>
    <sheet name="Land Survey - paint &amp; partition" sheetId="2" state="hidden" r:id="rId1"/>
    <sheet name="Partitioning + Handles" sheetId="4" state="hidden" r:id="rId2"/>
    <sheet name="Partitioning + Handles (2)" sheetId="5" r:id="rId3"/>
    <sheet name="Measurements" sheetId="3" state="hidden"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4" l="1"/>
  <c r="H75" i="4" s="1"/>
  <c r="H84" i="4" s="1"/>
  <c r="H56" i="4"/>
  <c r="H43" i="4"/>
  <c r="H41" i="4"/>
  <c r="H28" i="4"/>
  <c r="H24" i="4"/>
  <c r="H9" i="4"/>
  <c r="H11" i="4" s="1"/>
  <c r="H80" i="4" s="1"/>
  <c r="H30" i="4" l="1"/>
  <c r="H81" i="4" s="1"/>
  <c r="H45" i="4"/>
  <c r="H82" i="4" s="1"/>
  <c r="H58" i="4"/>
  <c r="H83" i="4" s="1"/>
  <c r="H162" i="2"/>
  <c r="H39" i="2"/>
  <c r="H45" i="2"/>
  <c r="H86" i="4" l="1"/>
  <c r="H88" i="4" s="1"/>
  <c r="H124" i="2"/>
  <c r="H138" i="2"/>
  <c r="H134" i="2"/>
  <c r="H90" i="4" l="1"/>
  <c r="H128" i="2"/>
  <c r="H120" i="2"/>
  <c r="H140" i="2" s="1"/>
  <c r="H167" i="2" s="1"/>
  <c r="H88" i="2"/>
  <c r="H82" i="2"/>
  <c r="H27" i="2"/>
  <c r="H51" i="2"/>
  <c r="H49" i="2"/>
  <c r="H84" i="2"/>
  <c r="H109" i="2" l="1"/>
  <c r="H103" i="2"/>
  <c r="H101" i="2"/>
  <c r="H41" i="2"/>
  <c r="H35" i="2"/>
  <c r="H25" i="2"/>
  <c r="H111" i="2" l="1"/>
  <c r="H166" i="2" s="1"/>
  <c r="H66" i="2"/>
  <c r="H64" i="2"/>
  <c r="H68" i="2" l="1"/>
  <c r="H164" i="2" s="1"/>
  <c r="H31" i="2"/>
  <c r="H53" i="2" s="1"/>
  <c r="H9" i="2" l="1"/>
  <c r="H12" i="2" s="1"/>
  <c r="H78" i="2" l="1"/>
  <c r="H90" i="2" s="1"/>
  <c r="H165" i="2" s="1"/>
  <c r="H155" i="2" l="1"/>
  <c r="H163" i="2"/>
  <c r="H157" i="2" l="1"/>
  <c r="H168" i="2" s="1"/>
  <c r="C41" i="3"/>
  <c r="C68" i="3" l="1"/>
  <c r="C67" i="3"/>
  <c r="C65" i="3"/>
  <c r="C60" i="3"/>
  <c r="C59" i="3"/>
  <c r="C50" i="3"/>
  <c r="C49" i="3"/>
  <c r="C37" i="3"/>
  <c r="C31" i="3"/>
  <c r="C29" i="3"/>
  <c r="C25" i="3"/>
  <c r="C24" i="3"/>
  <c r="C18" i="3"/>
  <c r="C17" i="3"/>
  <c r="C16" i="3"/>
  <c r="C11" i="3"/>
  <c r="C10" i="3"/>
  <c r="C6" i="3"/>
  <c r="C5" i="3"/>
  <c r="H170" i="2" l="1"/>
  <c r="H173" i="2" l="1"/>
  <c r="H175" i="2" s="1"/>
</calcChain>
</file>

<file path=xl/sharedStrings.xml><?xml version="1.0" encoding="utf-8"?>
<sst xmlns="http://schemas.openxmlformats.org/spreadsheetml/2006/main" count="321" uniqueCount="149">
  <si>
    <t>ITEM NO</t>
  </si>
  <si>
    <t>DESCRIPTION</t>
  </si>
  <si>
    <t>UNIT</t>
  </si>
  <si>
    <t>QUANTITY</t>
  </si>
  <si>
    <t>RATE</t>
  </si>
  <si>
    <t>AMOUNT</t>
  </si>
  <si>
    <t>SUB - TOTAL</t>
  </si>
  <si>
    <t>ADD VAT @ 15%</t>
  </si>
  <si>
    <t>VAT</t>
  </si>
  <si>
    <t>CARRIED TO FORM OF TENDER</t>
  </si>
  <si>
    <t>Carried to summary</t>
  </si>
  <si>
    <t>BILL No.</t>
  </si>
  <si>
    <t>m2</t>
  </si>
  <si>
    <t>PREAMBLES</t>
  </si>
  <si>
    <t>ALTERATIONS</t>
  </si>
  <si>
    <t>SUMMARY OF SCHEDULES</t>
  </si>
  <si>
    <t>Measuring List for painting to walls and Ceilings for Oribi Airport</t>
  </si>
  <si>
    <t>Lecture Room</t>
  </si>
  <si>
    <t>Length</t>
  </si>
  <si>
    <t>Height</t>
  </si>
  <si>
    <t>Total</t>
  </si>
  <si>
    <t>painting to walls</t>
  </si>
  <si>
    <t>Painting to Ceiling</t>
  </si>
  <si>
    <t>Filing Room</t>
  </si>
  <si>
    <t>Painting to walls</t>
  </si>
  <si>
    <t>Replace Lockset</t>
  </si>
  <si>
    <t>Gym</t>
  </si>
  <si>
    <t>Replace skirting</t>
  </si>
  <si>
    <t>11m</t>
  </si>
  <si>
    <t>Staircase Area</t>
  </si>
  <si>
    <t>Painting to steel Balustrades</t>
  </si>
  <si>
    <t>External work</t>
  </si>
  <si>
    <t>Repair external Brick Pier</t>
  </si>
  <si>
    <t>Repair paving to match existing</t>
  </si>
  <si>
    <t>1m2</t>
  </si>
  <si>
    <t>service alluminium door</t>
  </si>
  <si>
    <t>Replace tiling</t>
  </si>
  <si>
    <t>Service alluminium door</t>
  </si>
  <si>
    <t>Painting to Balcony beam</t>
  </si>
  <si>
    <t>Departure Room</t>
  </si>
  <si>
    <t>replace existing ceiling panels</t>
  </si>
  <si>
    <t>Central screening Point</t>
  </si>
  <si>
    <t>Fix Trellidor</t>
  </si>
  <si>
    <t>silicone to leaks</t>
  </si>
  <si>
    <t>Male Toilets</t>
  </si>
  <si>
    <t>Hold Baggage Screening</t>
  </si>
  <si>
    <t>replace existing ceiling panels and set aside for re-use</t>
  </si>
  <si>
    <t>patching to Partition</t>
  </si>
  <si>
    <t>0.5m2</t>
  </si>
  <si>
    <t>Fire truck parking bay</t>
  </si>
  <si>
    <t>Service Alluminium double Door</t>
  </si>
  <si>
    <t>General workers rest room</t>
  </si>
  <si>
    <t>Gate 2 Security Block</t>
  </si>
  <si>
    <t>Painting to doors</t>
  </si>
  <si>
    <t>Install new door closer</t>
  </si>
  <si>
    <t>Service Alluminium door (Dorma)</t>
  </si>
  <si>
    <t>Painting to walls bathroom</t>
  </si>
  <si>
    <t>Replace Shower rose</t>
  </si>
  <si>
    <t>Female Public Toiles</t>
  </si>
  <si>
    <t>Fix tap leaks</t>
  </si>
  <si>
    <t>Service flush master</t>
  </si>
  <si>
    <t>Permit Office</t>
  </si>
  <si>
    <t>Build up opening to form counter and install shelving</t>
  </si>
  <si>
    <t>Managers Office</t>
  </si>
  <si>
    <t>Air Traffic Control Room</t>
  </si>
  <si>
    <t>Replace roof sheets</t>
  </si>
  <si>
    <t>Install timber sliding door</t>
  </si>
  <si>
    <t>Replace Capert strip to match existing</t>
  </si>
  <si>
    <t>Arrival Hall</t>
  </si>
  <si>
    <t>service alluminium door and Handle</t>
  </si>
  <si>
    <t>Replace gutter</t>
  </si>
  <si>
    <t>Replace downpipe</t>
  </si>
  <si>
    <t>Roofing</t>
  </si>
  <si>
    <t>BILL NO. 1</t>
  </si>
  <si>
    <t>BILL NO. 2</t>
  </si>
  <si>
    <t>Preliminaries and General</t>
  </si>
  <si>
    <t>Item</t>
  </si>
  <si>
    <t>PAINTWORK</t>
  </si>
  <si>
    <t>PAINTWORK TO PREVIOUSLY PAINTED WORK</t>
  </si>
  <si>
    <t>WALLS</t>
  </si>
  <si>
    <t>Thoroughly clean down and remove all grease, dirt and blemishes of all kinds, blisters, scaling, surface cracks and similar defects and leave the surfaces in a thoroughly clean, smooth and stable condition, ready for painting. Cracks, crevices, nail holes, etc shall be stopped with hard stopping. Old stoppings which have become loose shall be removed and the holes restopped.The final state of preparatory work shall be that which shall in all cases produce in the finished painted surface a condition similar to new work</t>
  </si>
  <si>
    <t>Clean down and prepare existing surfaces and apply:</t>
  </si>
  <si>
    <t>Two coats PVA acrylic emulsion paint internally to emulsion painted plastered walls</t>
  </si>
  <si>
    <t>PRELIMINARY AND GENERAL</t>
  </si>
  <si>
    <t>No</t>
  </si>
  <si>
    <t>IRONMONGERY</t>
  </si>
  <si>
    <t>WORK TO EXISTING</t>
  </si>
  <si>
    <t>m</t>
  </si>
  <si>
    <r>
      <t>m</t>
    </r>
    <r>
      <rPr>
        <sz val="11"/>
        <color theme="1"/>
        <rFont val="Calibri"/>
        <family val="2"/>
      </rPr>
      <t>²</t>
    </r>
  </si>
  <si>
    <t>CEEILINGS, PERTITIONING AND ACCESS FLOORING</t>
  </si>
  <si>
    <t>CEILINGS, PARTITIONS AND ACCESS FLOORING</t>
  </si>
  <si>
    <t>Drywall partitioning 2.7m high including all fittings,etc</t>
  </si>
  <si>
    <t>Taking down and removing Patitioning</t>
  </si>
  <si>
    <t>DRYWALL PARTITIONING</t>
  </si>
  <si>
    <t>Rhino-Drywall partition systems or equal similar Architect approved</t>
  </si>
  <si>
    <t>Partitioning with bottom and top tracks plugged</t>
  </si>
  <si>
    <t>Extra over partition for vertical abutment</t>
  </si>
  <si>
    <t>Refurbishment and Partitioning of Offices for the Land Surveying Department</t>
  </si>
  <si>
    <t>Hacking up/off and removing ceramic tile floor,etc and wall finishes including removing mortar bed or backing and preparing concrete or brick surfaces for new screed, plaster or tile finishes</t>
  </si>
  <si>
    <t>Cleaning and Sanitising of Areas</t>
  </si>
  <si>
    <t>TILING</t>
  </si>
  <si>
    <t>WALL TILING</t>
  </si>
  <si>
    <t>Allow the prime cost amount of R500/m2 for ceramic wall tiles, with 6mm straight joints fixed with approved tile adhesive and grout, all to Manufacturer's recommendations:</t>
  </si>
  <si>
    <t>On smooth plastered walls.</t>
  </si>
  <si>
    <t>Ditto, on narrow widths</t>
  </si>
  <si>
    <t>FLOOR TILING</t>
  </si>
  <si>
    <t>Allow the prime cost amount of R400.00/m2 for ceramic floor tiles "TAL"or other equal Architect approved with a m.o.h.s. of at least 7 on screed with a minimum 3 mm joints using quick setting high strength gray powder adhesive. Surfaces to be tiled are to be primed before tiling using a cement slurry mixedusing liquid latex:</t>
  </si>
  <si>
    <t>On floors</t>
  </si>
  <si>
    <t>Two lever lockset and barrel</t>
  </si>
  <si>
    <t xml:space="preserve">  </t>
  </si>
  <si>
    <t>Taking out and removing joinery fittings etc</t>
  </si>
  <si>
    <t>Taking out and removing ironmongery</t>
  </si>
  <si>
    <t>Mortice lock set from timber door</t>
  </si>
  <si>
    <t>Towel rail not exceeding 1000mm long</t>
  </si>
  <si>
    <t xml:space="preserve">300 x 300mm Tiles to floors </t>
  </si>
  <si>
    <t>200 x 250mm Tiles to walls</t>
  </si>
  <si>
    <t>Clean existing suspended ceiling by removing all dirt and grease,etc and wash down with clean water on completion,etc</t>
  </si>
  <si>
    <t>Anodised Aluminium door handle or equal Architect approved</t>
  </si>
  <si>
    <t>HANDLES</t>
  </si>
  <si>
    <t>Kitchen cupboards, plugged</t>
  </si>
  <si>
    <t>Floor unit 2 300 x 530 x 900mm high (granite top elsewhere)</t>
  </si>
  <si>
    <t>Wall unit 2 300 x 530 x 900mm high</t>
  </si>
  <si>
    <t>Granite Worktops</t>
  </si>
  <si>
    <t>30mm thick granite colour Brazillian Coffee with 20mm all exposed edges large large bevel, fixed to supports (elsewhere specified) using dabs of 100% clear silicone adhesive at 200mm to 300mm centres along all supports with all joints filled with matching polyester resin glue. Surface to be sealed using an approved stone sealer, all in accordance with the manufacturer`s recommendations.</t>
  </si>
  <si>
    <t>PLUMBING AND DRAINAGE (PROVISIONAL)</t>
  </si>
  <si>
    <t>ELECTRIC WATER HEATERS</t>
  </si>
  <si>
    <t>Franke - Zip Stainless Steel 7.5 litre Hydroboil pro, (code: 380101) 45 -50 cups or equal approved complete with hydroboil sink overflow spout (code : 029229) or equal Architect approved</t>
  </si>
  <si>
    <t xml:space="preserve">PLUMBING AND DRAINAGE </t>
  </si>
  <si>
    <t>TAPS, VALVES, ETC</t>
  </si>
  <si>
    <t>15mm chromium plated sink mixer</t>
  </si>
  <si>
    <t>Extra over class 2 copper pipes for capillary fittings:</t>
  </si>
  <si>
    <t>15mm Fittings.</t>
  </si>
  <si>
    <t>WATER SUPPLIES</t>
  </si>
  <si>
    <t>Class 2 copper pipes:</t>
  </si>
  <si>
    <t>15mm Pipe chased into brick walls</t>
  </si>
  <si>
    <t>TRAPS ETC</t>
  </si>
  <si>
    <t>40mm Rubber reseal "P" or "S" trap</t>
  </si>
  <si>
    <t>Taking out and removing piping, sanitary fittings, etc including disconnecting piping from fittings and making good floor and wall finishes (making good tiling and paintwork elsewhere</t>
  </si>
  <si>
    <t xml:space="preserve">Stainless steel sink and drainer on timber cupboard 2300 x 530 X 900mm high </t>
  </si>
  <si>
    <t>Timber floor cupboard exceeding  1000 x 450 x 900mm high</t>
  </si>
  <si>
    <t>Timber wall cupboard exceeding  1000 x 450 x 900mm high</t>
  </si>
  <si>
    <t>BILL NO. 3</t>
  </si>
  <si>
    <t>BILL NO. 4</t>
  </si>
  <si>
    <t>BILL NO. 5</t>
  </si>
  <si>
    <t>BILL NO. 6</t>
  </si>
  <si>
    <t>BILL NO. 7</t>
  </si>
  <si>
    <t>The P&amp;G's are priced excluding Vat but are inclusive of all items and expressed as a percentage amount of the Project Value in the appropriate category as indicated below. A percentage as per categories below must be added to the Project Amount to (11%)</t>
  </si>
  <si>
    <t>The P&amp;G's are priced excluding Vat but are inclusive of all items and expressed as a percentage amount of the Project Value in the appropriate category as indicated below. A percentage as per categories below must be added to the Project Amount to (12%)</t>
  </si>
  <si>
    <t>Replacement of Door Handles, Office Repartitioning, and Painting Works for Land Surveying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</si>
</sst>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sz val="28"/>
      <color theme="1"/>
      <name val="Calibri"/>
      <family val="2"/>
      <scheme val="minor"/>
    </font>
    <font>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1" tint="0.499984740745262"/>
        <bgColor indexed="64"/>
      </patternFill>
    </fill>
    <fill>
      <patternFill patternType="solid">
        <fgColor rgb="FFFFFF0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double">
        <color auto="1"/>
      </left>
      <right style="thin">
        <color auto="1"/>
      </right>
      <top/>
      <bottom/>
      <diagonal/>
    </border>
    <border>
      <left style="double">
        <color auto="1"/>
      </left>
      <right style="thin">
        <color auto="1"/>
      </right>
      <top style="thin">
        <color auto="1"/>
      </top>
      <bottom style="double">
        <color auto="1"/>
      </bottom>
      <diagonal/>
    </border>
    <border>
      <left style="double">
        <color auto="1"/>
      </left>
      <right style="thin">
        <color auto="1"/>
      </right>
      <top style="thin">
        <color indexed="64"/>
      </top>
      <bottom/>
      <diagonal/>
    </border>
    <border>
      <left style="thin">
        <color auto="1"/>
      </left>
      <right style="thin">
        <color auto="1"/>
      </right>
      <top style="medium">
        <color auto="1"/>
      </top>
      <bottom style="thin">
        <color indexed="64"/>
      </bottom>
      <diagonal/>
    </border>
    <border>
      <left style="thin">
        <color auto="1"/>
      </left>
      <right/>
      <top style="medium">
        <color auto="1"/>
      </top>
      <bottom style="thin">
        <color indexed="64"/>
      </bottom>
      <diagonal/>
    </border>
    <border>
      <left style="double">
        <color auto="1"/>
      </left>
      <right style="thin">
        <color auto="1"/>
      </right>
      <top style="medium">
        <color auto="1"/>
      </top>
      <bottom style="thin">
        <color indexed="64"/>
      </bottom>
      <diagonal/>
    </border>
    <border>
      <left style="double">
        <color auto="1"/>
      </left>
      <right style="thin">
        <color auto="1"/>
      </right>
      <top/>
      <bottom style="thin">
        <color indexed="64"/>
      </bottom>
      <diagonal/>
    </border>
    <border>
      <left style="double">
        <color auto="1"/>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top/>
      <bottom style="thin">
        <color indexed="64"/>
      </bottom>
      <diagonal/>
    </border>
    <border>
      <left style="thin">
        <color indexed="64"/>
      </left>
      <right style="double">
        <color auto="1"/>
      </right>
      <top/>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0" fillId="0" borderId="0" xfId="0" applyAlignment="1">
      <alignment horizontal="justify" wrapText="1"/>
    </xf>
    <xf numFmtId="38" fontId="0" fillId="0" borderId="0" xfId="0" applyNumberFormat="1" applyAlignment="1">
      <alignment vertical="top"/>
    </xf>
    <xf numFmtId="38" fontId="0" fillId="0" borderId="0" xfId="0" applyNumberFormat="1"/>
    <xf numFmtId="40" fontId="0" fillId="0" borderId="0" xfId="0" applyNumberFormat="1"/>
    <xf numFmtId="0" fontId="0" fillId="0" borderId="0" xfId="0" applyAlignment="1">
      <alignment wrapText="1"/>
    </xf>
    <xf numFmtId="0" fontId="18" fillId="0" borderId="0" xfId="0" applyFont="1" applyAlignment="1">
      <alignment wrapText="1"/>
    </xf>
    <xf numFmtId="38" fontId="16" fillId="0" borderId="13" xfId="0" applyNumberFormat="1" applyFont="1" applyBorder="1" applyAlignment="1">
      <alignment vertical="top"/>
    </xf>
    <xf numFmtId="0" fontId="16" fillId="0" borderId="13" xfId="0" applyFont="1" applyBorder="1"/>
    <xf numFmtId="38" fontId="16" fillId="0" borderId="13" xfId="0" applyNumberFormat="1" applyFont="1" applyBorder="1"/>
    <xf numFmtId="40" fontId="16" fillId="0" borderId="14" xfId="0" applyNumberFormat="1" applyFont="1" applyBorder="1" applyAlignment="1">
      <alignment horizontal="center" vertical="center"/>
    </xf>
    <xf numFmtId="40" fontId="16" fillId="0" borderId="15" xfId="0" applyNumberFormat="1" applyFont="1" applyBorder="1" applyAlignment="1">
      <alignment horizontal="center"/>
    </xf>
    <xf numFmtId="0" fontId="16" fillId="0" borderId="0" xfId="0" applyFont="1"/>
    <xf numFmtId="38" fontId="0" fillId="0" borderId="13" xfId="0" applyNumberFormat="1" applyBorder="1" applyAlignment="1">
      <alignment vertical="top"/>
    </xf>
    <xf numFmtId="0" fontId="0" fillId="0" borderId="13" xfId="0" applyBorder="1"/>
    <xf numFmtId="0" fontId="0" fillId="0" borderId="13" xfId="0" applyBorder="1" applyAlignment="1">
      <alignment horizontal="justify" wrapText="1"/>
    </xf>
    <xf numFmtId="38" fontId="0" fillId="0" borderId="13" xfId="0" applyNumberFormat="1" applyBorder="1"/>
    <xf numFmtId="40" fontId="0" fillId="0" borderId="14" xfId="0" applyNumberFormat="1" applyBorder="1"/>
    <xf numFmtId="40" fontId="0" fillId="0" borderId="15" xfId="0" applyNumberFormat="1" applyBorder="1"/>
    <xf numFmtId="0" fontId="0" fillId="33" borderId="13" xfId="0" applyFill="1" applyBorder="1"/>
    <xf numFmtId="40" fontId="0" fillId="33" borderId="14" xfId="0" applyNumberFormat="1" applyFill="1" applyBorder="1"/>
    <xf numFmtId="40" fontId="0" fillId="33" borderId="15" xfId="0" applyNumberFormat="1" applyFill="1" applyBorder="1"/>
    <xf numFmtId="0" fontId="0" fillId="33" borderId="0" xfId="0" applyFill="1"/>
    <xf numFmtId="0" fontId="16" fillId="0" borderId="13" xfId="0" applyFont="1" applyBorder="1" applyAlignment="1">
      <alignment horizontal="right" wrapText="1"/>
    </xf>
    <xf numFmtId="0" fontId="18" fillId="33" borderId="13" xfId="0" applyFont="1" applyFill="1" applyBorder="1" applyAlignment="1">
      <alignment horizontal="justify" wrapText="1"/>
    </xf>
    <xf numFmtId="0" fontId="18" fillId="0" borderId="13" xfId="0" applyFont="1" applyBorder="1" applyAlignment="1">
      <alignment horizontal="justify" wrapText="1"/>
    </xf>
    <xf numFmtId="40" fontId="16" fillId="0" borderId="16" xfId="0" applyNumberFormat="1" applyFont="1" applyBorder="1"/>
    <xf numFmtId="0" fontId="16" fillId="0" borderId="0" xfId="0" applyFont="1" applyAlignment="1">
      <alignment horizontal="right" wrapText="1"/>
    </xf>
    <xf numFmtId="40" fontId="16" fillId="0" borderId="15" xfId="0" applyNumberFormat="1" applyFont="1" applyBorder="1"/>
    <xf numFmtId="0" fontId="18" fillId="33" borderId="0" xfId="0" applyFont="1" applyFill="1" applyAlignment="1">
      <alignment wrapText="1"/>
    </xf>
    <xf numFmtId="38" fontId="0" fillId="33" borderId="13" xfId="0" applyNumberFormat="1" applyFill="1" applyBorder="1"/>
    <xf numFmtId="40" fontId="16" fillId="0" borderId="14" xfId="0" applyNumberFormat="1" applyFont="1" applyBorder="1"/>
    <xf numFmtId="40" fontId="16" fillId="33" borderId="15" xfId="0" applyNumberFormat="1" applyFont="1" applyFill="1" applyBorder="1"/>
    <xf numFmtId="0" fontId="16" fillId="33" borderId="13" xfId="0" applyFont="1" applyFill="1" applyBorder="1" applyAlignment="1">
      <alignment horizontal="center" wrapText="1"/>
    </xf>
    <xf numFmtId="40" fontId="16" fillId="0" borderId="17" xfId="0" applyNumberFormat="1" applyFont="1" applyBorder="1"/>
    <xf numFmtId="0" fontId="0" fillId="0" borderId="13" xfId="0" applyBorder="1" applyAlignment="1">
      <alignment horizontal="right" wrapText="1"/>
    </xf>
    <xf numFmtId="9" fontId="0" fillId="0" borderId="13" xfId="1" applyFont="1" applyBorder="1"/>
    <xf numFmtId="38" fontId="16" fillId="0" borderId="13" xfId="0" applyNumberFormat="1" applyFont="1" applyBorder="1" applyAlignment="1">
      <alignment vertical="center"/>
    </xf>
    <xf numFmtId="0" fontId="16" fillId="0" borderId="13" xfId="0" applyFont="1" applyBorder="1" applyAlignment="1">
      <alignment vertical="center"/>
    </xf>
    <xf numFmtId="0" fontId="16" fillId="0" borderId="13" xfId="0" applyFont="1" applyBorder="1" applyAlignment="1">
      <alignment horizontal="right" vertical="center" wrapText="1"/>
    </xf>
    <xf numFmtId="40" fontId="16" fillId="0" borderId="14" xfId="0" applyNumberFormat="1" applyFont="1" applyBorder="1" applyAlignment="1">
      <alignment vertical="center"/>
    </xf>
    <xf numFmtId="40" fontId="16" fillId="0" borderId="16" xfId="0" applyNumberFormat="1" applyFont="1" applyBorder="1" applyAlignment="1">
      <alignment vertical="center"/>
    </xf>
    <xf numFmtId="0" fontId="16" fillId="0" borderId="0" xfId="0" applyFont="1" applyAlignment="1">
      <alignment vertical="center"/>
    </xf>
    <xf numFmtId="0" fontId="0" fillId="0" borderId="0" xfId="0" applyAlignment="1">
      <alignment horizontal="left"/>
    </xf>
    <xf numFmtId="0" fontId="0" fillId="0" borderId="13" xfId="0" applyBorder="1" applyAlignment="1">
      <alignment horizontal="justify"/>
    </xf>
    <xf numFmtId="0" fontId="16" fillId="0" borderId="13" xfId="0" applyFont="1" applyBorder="1" applyAlignment="1">
      <alignment horizontal="left" wrapText="1"/>
    </xf>
    <xf numFmtId="0" fontId="0" fillId="0" borderId="13" xfId="0" applyBorder="1" applyAlignment="1">
      <alignment horizontal="left" wrapText="1"/>
    </xf>
    <xf numFmtId="0" fontId="16"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wrapText="1"/>
    </xf>
    <xf numFmtId="0" fontId="18" fillId="0" borderId="13" xfId="0" applyFont="1" applyBorder="1" applyAlignment="1">
      <alignment horizontal="left" wrapText="1"/>
    </xf>
    <xf numFmtId="0" fontId="18" fillId="33" borderId="0" xfId="0" applyFont="1" applyFill="1" applyAlignment="1">
      <alignment horizontal="left" wrapText="1"/>
    </xf>
    <xf numFmtId="0" fontId="16" fillId="0" borderId="0" xfId="0" applyFont="1" applyAlignment="1">
      <alignment horizontal="justify" wrapText="1"/>
    </xf>
    <xf numFmtId="0" fontId="0" fillId="0" borderId="13" xfId="0" applyFill="1" applyBorder="1"/>
    <xf numFmtId="38" fontId="0" fillId="0" borderId="13" xfId="0" applyNumberFormat="1" applyFill="1" applyBorder="1"/>
    <xf numFmtId="40" fontId="0" fillId="0" borderId="14" xfId="0" applyNumberFormat="1" applyFill="1" applyBorder="1"/>
    <xf numFmtId="40" fontId="16" fillId="0" borderId="15" xfId="0" applyNumberFormat="1" applyFont="1" applyFill="1" applyBorder="1"/>
    <xf numFmtId="38" fontId="16" fillId="0" borderId="18" xfId="0" applyNumberFormat="1" applyFont="1" applyBorder="1" applyAlignment="1">
      <alignment vertical="top"/>
    </xf>
    <xf numFmtId="0" fontId="16" fillId="0" borderId="18" xfId="0" applyFont="1" applyBorder="1"/>
    <xf numFmtId="0" fontId="16" fillId="0" borderId="18" xfId="0" applyFont="1" applyBorder="1" applyAlignment="1">
      <alignment horizontal="justify" wrapText="1"/>
    </xf>
    <xf numFmtId="38" fontId="16" fillId="0" borderId="18" xfId="0" applyNumberFormat="1" applyFont="1" applyBorder="1"/>
    <xf numFmtId="40" fontId="16" fillId="0" borderId="19" xfId="0" applyNumberFormat="1" applyFont="1" applyBorder="1" applyAlignment="1">
      <alignment horizontal="center" vertical="center"/>
    </xf>
    <xf numFmtId="40" fontId="16" fillId="0" borderId="20" xfId="0" applyNumberFormat="1" applyFont="1" applyBorder="1" applyAlignment="1">
      <alignment horizontal="center"/>
    </xf>
    <xf numFmtId="38" fontId="0" fillId="0" borderId="13" xfId="0" applyNumberFormat="1" applyFill="1" applyBorder="1" applyAlignment="1">
      <alignment vertical="top"/>
    </xf>
    <xf numFmtId="0" fontId="16" fillId="0" borderId="0" xfId="0" applyFont="1" applyBorder="1" applyAlignment="1">
      <alignment horizontal="right" wrapText="1"/>
    </xf>
    <xf numFmtId="0" fontId="0" fillId="0" borderId="0" xfId="0" applyFont="1" applyAlignment="1">
      <alignment horizontal="left" wrapText="1"/>
    </xf>
    <xf numFmtId="0" fontId="18" fillId="0" borderId="0" xfId="0" applyFont="1" applyFill="1" applyAlignment="1">
      <alignment wrapText="1"/>
    </xf>
    <xf numFmtId="40" fontId="0" fillId="0" borderId="15" xfId="0" applyNumberFormat="1" applyFont="1" applyBorder="1"/>
    <xf numFmtId="40" fontId="16" fillId="0" borderId="21" xfId="0" applyNumberFormat="1" applyFont="1" applyBorder="1"/>
    <xf numFmtId="0" fontId="18" fillId="0" borderId="0" xfId="0" applyFont="1" applyBorder="1" applyAlignment="1">
      <alignment horizontal="left" wrapText="1"/>
    </xf>
    <xf numFmtId="0" fontId="18" fillId="0" borderId="0" xfId="0" applyFont="1" applyFill="1" applyBorder="1" applyAlignment="1">
      <alignment horizontal="left" wrapText="1"/>
    </xf>
    <xf numFmtId="0" fontId="0" fillId="0" borderId="0" xfId="0" applyFont="1" applyBorder="1" applyAlignment="1">
      <alignment horizontal="left" wrapText="1"/>
    </xf>
    <xf numFmtId="0" fontId="16" fillId="0" borderId="0" xfId="0" applyFont="1" applyBorder="1" applyAlignment="1">
      <alignment horizontal="left" wrapText="1"/>
    </xf>
    <xf numFmtId="0" fontId="18" fillId="0" borderId="0" xfId="0" applyFont="1" applyBorder="1" applyAlignment="1">
      <alignment horizontal="right" wrapText="1"/>
    </xf>
    <xf numFmtId="0" fontId="18" fillId="33" borderId="0" xfId="0" applyFont="1" applyFill="1" applyBorder="1" applyAlignment="1">
      <alignment horizontal="left" wrapText="1"/>
    </xf>
    <xf numFmtId="0" fontId="18" fillId="0" borderId="0" xfId="0" applyFont="1" applyFill="1" applyAlignment="1">
      <alignment horizontal="left" wrapText="1"/>
    </xf>
    <xf numFmtId="0" fontId="18" fillId="35" borderId="0" xfId="0" applyFont="1" applyFill="1" applyBorder="1" applyAlignment="1">
      <alignment horizontal="left" wrapText="1"/>
    </xf>
    <xf numFmtId="40" fontId="16" fillId="0" borderId="22" xfId="0" applyNumberFormat="1" applyFont="1" applyBorder="1"/>
    <xf numFmtId="38" fontId="0" fillId="0" borderId="23" xfId="0" applyNumberFormat="1" applyBorder="1" applyAlignment="1">
      <alignment vertical="top"/>
    </xf>
    <xf numFmtId="0" fontId="0" fillId="0" borderId="23" xfId="0" applyBorder="1"/>
    <xf numFmtId="0" fontId="0" fillId="0" borderId="23" xfId="0" applyBorder="1" applyAlignment="1">
      <alignment horizontal="justify" wrapText="1"/>
    </xf>
    <xf numFmtId="38" fontId="0" fillId="0" borderId="23" xfId="0" applyNumberFormat="1" applyBorder="1"/>
    <xf numFmtId="40" fontId="0" fillId="0" borderId="24" xfId="0" applyNumberFormat="1" applyBorder="1"/>
    <xf numFmtId="40" fontId="0" fillId="0" borderId="21" xfId="0" applyNumberFormat="1" applyBorder="1"/>
    <xf numFmtId="0" fontId="0" fillId="0" borderId="14" xfId="0" applyBorder="1"/>
    <xf numFmtId="40" fontId="0" fillId="0" borderId="25" xfId="0" applyNumberFormat="1" applyBorder="1"/>
    <xf numFmtId="38" fontId="19" fillId="34" borderId="10" xfId="0" applyNumberFormat="1" applyFont="1" applyFill="1" applyBorder="1" applyAlignment="1">
      <alignment horizontal="center" vertical="top" wrapText="1"/>
    </xf>
    <xf numFmtId="38" fontId="19" fillId="34" borderId="11" xfId="0" applyNumberFormat="1" applyFont="1" applyFill="1" applyBorder="1" applyAlignment="1">
      <alignment horizontal="center" vertical="top" wrapText="1"/>
    </xf>
    <xf numFmtId="38" fontId="19" fillId="34" borderId="12" xfId="0" applyNumberFormat="1" applyFont="1" applyFill="1" applyBorder="1" applyAlignment="1">
      <alignment horizontal="center" vertical="top" wrapText="1"/>
    </xf>
    <xf numFmtId="0" fontId="16" fillId="0" borderId="0" xfId="0" applyFont="1" applyAlignment="1">
      <alignment horizontal="center"/>
    </xf>
    <xf numFmtId="0" fontId="16" fillId="0" borderId="0" xfId="0" applyFont="1" applyAlignment="1">
      <alignment horizontal="left"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79"/>
  <sheetViews>
    <sheetView zoomScale="75" zoomScaleNormal="75" workbookViewId="0">
      <selection activeCell="R18" sqref="R18"/>
    </sheetView>
  </sheetViews>
  <sheetFormatPr defaultRowHeight="14.4" x14ac:dyDescent="0.3"/>
  <cols>
    <col min="1" max="1" width="8.5546875" style="2" customWidth="1"/>
    <col min="2" max="2" width="3.44140625" customWidth="1"/>
    <col min="3" max="3" width="85.88671875" style="1" customWidth="1"/>
    <col min="4" max="4" width="1" customWidth="1"/>
    <col min="5" max="5" width="9.5546875" customWidth="1"/>
    <col min="6" max="6" width="10.33203125" style="3" customWidth="1"/>
    <col min="7" max="7" width="11.44140625" style="4" customWidth="1"/>
    <col min="8" max="8" width="12.6640625" style="4" customWidth="1"/>
    <col min="9" max="9" width="2.33203125" customWidth="1"/>
  </cols>
  <sheetData>
    <row r="1" spans="1:42" ht="9.75" customHeight="1" thickBot="1" x14ac:dyDescent="0.35"/>
    <row r="2" spans="1:42" ht="77.25" customHeight="1" thickBot="1" x14ac:dyDescent="0.35">
      <c r="A2" s="86" t="s">
        <v>97</v>
      </c>
      <c r="B2" s="87"/>
      <c r="C2" s="87"/>
      <c r="D2" s="87"/>
      <c r="E2" s="87"/>
      <c r="F2" s="87"/>
      <c r="G2" s="87"/>
      <c r="H2" s="88"/>
    </row>
    <row r="3" spans="1:42" s="12" customFormat="1" x14ac:dyDescent="0.3">
      <c r="A3" s="57" t="s">
        <v>0</v>
      </c>
      <c r="B3" s="58"/>
      <c r="C3" s="59" t="s">
        <v>1</v>
      </c>
      <c r="D3" s="58"/>
      <c r="E3" s="58" t="s">
        <v>2</v>
      </c>
      <c r="F3" s="60" t="s">
        <v>3</v>
      </c>
      <c r="G3" s="61" t="s">
        <v>4</v>
      </c>
      <c r="H3" s="62" t="s">
        <v>5</v>
      </c>
    </row>
    <row r="4" spans="1:42" s="12" customFormat="1" x14ac:dyDescent="0.3">
      <c r="A4" s="7"/>
      <c r="B4" s="8"/>
      <c r="C4" s="52"/>
      <c r="D4" s="8"/>
      <c r="E4" s="8"/>
      <c r="F4" s="9"/>
      <c r="G4" s="10"/>
      <c r="H4" s="11"/>
    </row>
    <row r="5" spans="1:42" s="22" customFormat="1" ht="16.5" customHeight="1" x14ac:dyDescent="0.3">
      <c r="A5" s="63"/>
      <c r="B5" s="53"/>
      <c r="C5" s="24" t="s">
        <v>73</v>
      </c>
      <c r="D5" s="19"/>
      <c r="E5" s="19"/>
      <c r="F5" s="19"/>
      <c r="G5" s="20"/>
      <c r="H5" s="21"/>
      <c r="I5"/>
      <c r="J5"/>
      <c r="K5"/>
      <c r="L5"/>
      <c r="M5"/>
      <c r="N5"/>
      <c r="O5"/>
      <c r="P5"/>
      <c r="Q5"/>
      <c r="R5"/>
      <c r="S5"/>
      <c r="T5"/>
      <c r="U5"/>
      <c r="V5"/>
      <c r="W5"/>
      <c r="X5"/>
      <c r="Y5"/>
      <c r="Z5"/>
      <c r="AA5"/>
      <c r="AB5"/>
      <c r="AC5"/>
      <c r="AD5"/>
      <c r="AE5"/>
      <c r="AF5"/>
      <c r="AG5"/>
      <c r="AH5"/>
      <c r="AI5"/>
      <c r="AJ5"/>
      <c r="AK5"/>
      <c r="AL5"/>
      <c r="AM5"/>
      <c r="AN5"/>
      <c r="AO5"/>
      <c r="AP5"/>
    </row>
    <row r="6" spans="1:42" x14ac:dyDescent="0.3">
      <c r="A6" s="13"/>
      <c r="B6" s="14"/>
      <c r="C6" s="15"/>
      <c r="D6" s="14"/>
      <c r="E6" s="14"/>
      <c r="F6" s="16"/>
      <c r="G6" s="17"/>
      <c r="H6" s="18"/>
    </row>
    <row r="7" spans="1:42" x14ac:dyDescent="0.3">
      <c r="A7" s="13"/>
      <c r="B7" s="14"/>
      <c r="C7" s="25" t="s">
        <v>75</v>
      </c>
      <c r="D7" s="14"/>
      <c r="E7" s="14"/>
      <c r="F7" s="14"/>
      <c r="G7" s="17"/>
      <c r="H7" s="18"/>
    </row>
    <row r="8" spans="1:42" x14ac:dyDescent="0.3">
      <c r="A8" s="13"/>
      <c r="B8" s="14"/>
      <c r="C8" s="15"/>
      <c r="D8" s="14"/>
      <c r="E8" s="14"/>
      <c r="F8" s="16"/>
      <c r="G8" s="17"/>
      <c r="H8" s="18"/>
    </row>
    <row r="9" spans="1:42" ht="60.75" customHeight="1" x14ac:dyDescent="0.3">
      <c r="A9" s="13">
        <v>1</v>
      </c>
      <c r="B9" s="14"/>
      <c r="C9" s="44" t="s">
        <v>146</v>
      </c>
      <c r="D9" s="14"/>
      <c r="E9" s="14" t="s">
        <v>76</v>
      </c>
      <c r="F9" s="14">
        <v>1</v>
      </c>
      <c r="G9" s="18">
        <v>9530.07</v>
      </c>
      <c r="H9" s="18">
        <f>G9*F9</f>
        <v>9530.07</v>
      </c>
    </row>
    <row r="10" spans="1:42" x14ac:dyDescent="0.3">
      <c r="A10" s="13"/>
      <c r="B10" s="14"/>
      <c r="C10" s="44"/>
      <c r="D10" s="14"/>
      <c r="E10" s="14"/>
      <c r="F10" s="14"/>
      <c r="G10" s="17"/>
      <c r="H10" s="18"/>
    </row>
    <row r="11" spans="1:42" x14ac:dyDescent="0.3">
      <c r="A11" s="13"/>
      <c r="B11" s="14"/>
      <c r="C11" s="15"/>
      <c r="D11" s="14"/>
      <c r="E11" s="14"/>
      <c r="F11" s="14"/>
      <c r="G11" s="17"/>
      <c r="H11" s="18"/>
    </row>
    <row r="12" spans="1:42" ht="15" thickBot="1" x14ac:dyDescent="0.35">
      <c r="A12" s="13"/>
      <c r="B12" s="14"/>
      <c r="C12" s="23" t="s">
        <v>10</v>
      </c>
      <c r="D12" s="14"/>
      <c r="E12" s="14"/>
      <c r="F12" s="16"/>
      <c r="G12" s="17"/>
      <c r="H12" s="26">
        <f>H9</f>
        <v>9530.07</v>
      </c>
    </row>
    <row r="13" spans="1:42" ht="15" thickTop="1" x14ac:dyDescent="0.3">
      <c r="A13" s="13"/>
      <c r="B13" s="14"/>
      <c r="C13" s="5"/>
      <c r="D13" s="14"/>
      <c r="E13" s="14"/>
      <c r="F13" s="16"/>
      <c r="G13" s="17"/>
      <c r="H13" s="18"/>
    </row>
    <row r="14" spans="1:42" x14ac:dyDescent="0.3">
      <c r="A14" s="13"/>
      <c r="B14" s="14"/>
      <c r="C14" s="27"/>
      <c r="D14" s="14"/>
      <c r="E14" s="14"/>
      <c r="F14" s="16"/>
      <c r="G14" s="17"/>
      <c r="H14" s="28"/>
    </row>
    <row r="15" spans="1:42" x14ac:dyDescent="0.3">
      <c r="A15" s="13"/>
      <c r="B15" s="14"/>
      <c r="C15" s="29" t="s">
        <v>74</v>
      </c>
      <c r="D15" s="19"/>
      <c r="E15" s="19"/>
      <c r="F15" s="30"/>
      <c r="G15" s="20"/>
      <c r="H15" s="32"/>
    </row>
    <row r="16" spans="1:42" x14ac:dyDescent="0.3">
      <c r="A16" s="13"/>
      <c r="B16" s="14"/>
      <c r="C16" s="5"/>
      <c r="D16" s="14"/>
      <c r="E16" s="14"/>
      <c r="F16" s="16"/>
      <c r="G16" s="17"/>
      <c r="H16" s="28"/>
    </row>
    <row r="17" spans="1:8" x14ac:dyDescent="0.3">
      <c r="A17" s="13"/>
      <c r="B17" s="14"/>
      <c r="C17" s="6" t="s">
        <v>14</v>
      </c>
      <c r="D17" s="14"/>
      <c r="E17" s="14"/>
      <c r="F17" s="16"/>
      <c r="G17" s="17"/>
      <c r="H17" s="28"/>
    </row>
    <row r="18" spans="1:8" x14ac:dyDescent="0.3">
      <c r="A18" s="13"/>
      <c r="B18" s="14"/>
      <c r="C18" s="6"/>
      <c r="D18" s="14"/>
      <c r="E18" s="14"/>
      <c r="F18" s="16"/>
      <c r="G18" s="17"/>
      <c r="H18" s="28"/>
    </row>
    <row r="19" spans="1:8" x14ac:dyDescent="0.3">
      <c r="A19" s="13"/>
      <c r="B19" s="14"/>
      <c r="C19" s="6" t="s">
        <v>13</v>
      </c>
      <c r="D19" s="14"/>
      <c r="E19" s="14"/>
      <c r="F19" s="16"/>
      <c r="G19" s="17"/>
      <c r="H19" s="28"/>
    </row>
    <row r="20" spans="1:8" x14ac:dyDescent="0.3">
      <c r="A20" s="13"/>
      <c r="B20" s="14"/>
      <c r="C20" s="6"/>
      <c r="D20" s="14"/>
      <c r="E20" s="14"/>
      <c r="F20" s="16"/>
      <c r="G20" s="17"/>
      <c r="H20" s="28"/>
    </row>
    <row r="21" spans="1:8" x14ac:dyDescent="0.3">
      <c r="A21" s="13"/>
      <c r="B21" s="14"/>
      <c r="C21" s="49" t="s">
        <v>86</v>
      </c>
      <c r="D21" s="14"/>
      <c r="E21" s="14"/>
      <c r="F21" s="16"/>
      <c r="G21" s="17"/>
      <c r="H21" s="28"/>
    </row>
    <row r="22" spans="1:8" x14ac:dyDescent="0.3">
      <c r="A22" s="13"/>
      <c r="B22" s="14"/>
      <c r="C22" s="49"/>
      <c r="D22" s="14"/>
      <c r="E22" s="14"/>
      <c r="F22" s="16"/>
      <c r="G22" s="17"/>
      <c r="H22" s="28"/>
    </row>
    <row r="23" spans="1:8" ht="32.25" customHeight="1" x14ac:dyDescent="0.3">
      <c r="A23" s="13"/>
      <c r="B23" s="14"/>
      <c r="C23" s="49" t="s">
        <v>98</v>
      </c>
      <c r="D23" s="14"/>
      <c r="E23" s="14"/>
      <c r="F23" s="16"/>
      <c r="G23" s="17"/>
      <c r="H23" s="28"/>
    </row>
    <row r="24" spans="1:8" ht="12.75" customHeight="1" x14ac:dyDescent="0.3">
      <c r="A24" s="13"/>
      <c r="B24" s="14"/>
      <c r="C24" s="49"/>
      <c r="D24" s="14"/>
      <c r="E24" s="14"/>
      <c r="F24" s="16"/>
      <c r="G24" s="17"/>
      <c r="H24" s="28"/>
    </row>
    <row r="25" spans="1:8" x14ac:dyDescent="0.3">
      <c r="A25" s="13">
        <v>2</v>
      </c>
      <c r="B25" s="14"/>
      <c r="C25" s="65" t="s">
        <v>114</v>
      </c>
      <c r="D25" s="14"/>
      <c r="E25" s="14" t="s">
        <v>88</v>
      </c>
      <c r="F25" s="16">
        <v>7</v>
      </c>
      <c r="G25" s="17">
        <v>34</v>
      </c>
      <c r="H25" s="67">
        <f>G25*F25</f>
        <v>238</v>
      </c>
    </row>
    <row r="26" spans="1:8" x14ac:dyDescent="0.3">
      <c r="A26" s="13"/>
      <c r="B26" s="14"/>
      <c r="C26" s="65"/>
      <c r="D26" s="14"/>
      <c r="E26" s="14"/>
      <c r="F26" s="16"/>
      <c r="G26" s="17"/>
      <c r="H26" s="67"/>
    </row>
    <row r="27" spans="1:8" x14ac:dyDescent="0.3">
      <c r="A27" s="13">
        <v>3</v>
      </c>
      <c r="B27" s="14"/>
      <c r="C27" s="65" t="s">
        <v>115</v>
      </c>
      <c r="D27" s="14"/>
      <c r="E27" s="14" t="s">
        <v>88</v>
      </c>
      <c r="F27" s="16">
        <v>20</v>
      </c>
      <c r="G27" s="17">
        <v>34</v>
      </c>
      <c r="H27" s="67">
        <f>G27*F27</f>
        <v>680</v>
      </c>
    </row>
    <row r="28" spans="1:8" x14ac:dyDescent="0.3">
      <c r="A28" s="13"/>
      <c r="B28" s="14"/>
      <c r="C28" s="65"/>
      <c r="D28" s="14"/>
      <c r="E28" s="14"/>
      <c r="F28" s="16"/>
      <c r="G28" s="17"/>
      <c r="H28" s="67"/>
    </row>
    <row r="29" spans="1:8" x14ac:dyDescent="0.3">
      <c r="A29" s="13"/>
      <c r="B29" s="14"/>
      <c r="C29" s="49" t="s">
        <v>92</v>
      </c>
      <c r="D29" s="14"/>
      <c r="E29" s="14"/>
      <c r="F29" s="16"/>
      <c r="G29" s="17"/>
      <c r="H29" s="67"/>
    </row>
    <row r="30" spans="1:8" x14ac:dyDescent="0.3">
      <c r="A30" s="13"/>
      <c r="B30" s="14"/>
      <c r="C30" s="49"/>
      <c r="D30" s="14"/>
      <c r="E30" s="14"/>
      <c r="F30" s="16"/>
      <c r="G30" s="17"/>
      <c r="H30" s="67"/>
    </row>
    <row r="31" spans="1:8" x14ac:dyDescent="0.3">
      <c r="A31" s="13">
        <v>4</v>
      </c>
      <c r="B31" s="14"/>
      <c r="C31" s="65" t="s">
        <v>91</v>
      </c>
      <c r="D31" s="14"/>
      <c r="E31" s="14" t="s">
        <v>87</v>
      </c>
      <c r="F31" s="16">
        <v>4.5</v>
      </c>
      <c r="G31" s="17">
        <v>72</v>
      </c>
      <c r="H31" s="67">
        <f>G31*F31</f>
        <v>324</v>
      </c>
    </row>
    <row r="32" spans="1:8" x14ac:dyDescent="0.3">
      <c r="A32" s="13"/>
      <c r="B32" s="14"/>
      <c r="C32" s="65"/>
      <c r="D32" s="14"/>
      <c r="E32" s="14"/>
      <c r="F32" s="16"/>
      <c r="G32" s="17"/>
      <c r="H32" s="67"/>
    </row>
    <row r="33" spans="1:8" x14ac:dyDescent="0.3">
      <c r="A33" s="13"/>
      <c r="B33" s="14"/>
      <c r="C33" s="49" t="s">
        <v>99</v>
      </c>
      <c r="D33" s="14"/>
      <c r="E33" s="14"/>
      <c r="F33" s="16"/>
      <c r="G33" s="17"/>
      <c r="H33" s="67"/>
    </row>
    <row r="34" spans="1:8" x14ac:dyDescent="0.3">
      <c r="A34" s="13"/>
      <c r="B34" s="14"/>
      <c r="C34" s="65"/>
      <c r="D34" s="14"/>
      <c r="E34" s="14"/>
      <c r="F34" s="16"/>
      <c r="G34" s="17"/>
      <c r="H34" s="67"/>
    </row>
    <row r="35" spans="1:8" ht="28.8" x14ac:dyDescent="0.3">
      <c r="A35" s="13">
        <v>5</v>
      </c>
      <c r="B35" s="14"/>
      <c r="C35" s="65" t="s">
        <v>116</v>
      </c>
      <c r="D35" s="14"/>
      <c r="E35" s="14" t="s">
        <v>88</v>
      </c>
      <c r="F35" s="16">
        <v>7</v>
      </c>
      <c r="G35" s="17">
        <v>20</v>
      </c>
      <c r="H35" s="67">
        <f>G35*F35</f>
        <v>140</v>
      </c>
    </row>
    <row r="36" spans="1:8" x14ac:dyDescent="0.3">
      <c r="A36" s="13"/>
      <c r="B36" s="14"/>
      <c r="C36" s="65"/>
      <c r="D36" s="14"/>
      <c r="E36" s="14"/>
      <c r="F36" s="16"/>
      <c r="G36" s="17"/>
      <c r="H36" s="67"/>
    </row>
    <row r="37" spans="1:8" x14ac:dyDescent="0.3">
      <c r="A37" s="13"/>
      <c r="B37" s="14"/>
      <c r="C37" s="49" t="s">
        <v>110</v>
      </c>
      <c r="D37" s="14"/>
      <c r="E37" s="14"/>
      <c r="F37" s="16"/>
      <c r="G37" s="17"/>
      <c r="H37" s="67"/>
    </row>
    <row r="38" spans="1:8" x14ac:dyDescent="0.3">
      <c r="A38" s="13"/>
      <c r="B38" s="14"/>
      <c r="C38" s="49"/>
      <c r="D38" s="14"/>
      <c r="E38" s="14"/>
      <c r="F38" s="16"/>
      <c r="G38" s="17"/>
      <c r="H38" s="67"/>
    </row>
    <row r="39" spans="1:8" x14ac:dyDescent="0.3">
      <c r="A39" s="13">
        <v>6</v>
      </c>
      <c r="B39" s="14"/>
      <c r="C39" s="65" t="s">
        <v>140</v>
      </c>
      <c r="D39" s="14"/>
      <c r="E39" s="14" t="s">
        <v>84</v>
      </c>
      <c r="F39" s="16">
        <v>1</v>
      </c>
      <c r="G39" s="17">
        <v>226</v>
      </c>
      <c r="H39" s="67">
        <f>G39*F39</f>
        <v>226</v>
      </c>
    </row>
    <row r="40" spans="1:8" x14ac:dyDescent="0.3">
      <c r="A40" s="13"/>
      <c r="B40" s="14"/>
      <c r="C40" s="49"/>
      <c r="D40" s="14"/>
      <c r="E40" s="14"/>
      <c r="F40" s="16"/>
      <c r="G40" s="17"/>
      <c r="H40" s="67"/>
    </row>
    <row r="41" spans="1:8" ht="18" customHeight="1" x14ac:dyDescent="0.3">
      <c r="A41" s="63">
        <v>7</v>
      </c>
      <c r="B41" s="14"/>
      <c r="C41" s="65" t="s">
        <v>139</v>
      </c>
      <c r="D41" s="14"/>
      <c r="E41" s="14" t="s">
        <v>84</v>
      </c>
      <c r="F41" s="16">
        <v>2</v>
      </c>
      <c r="G41" s="17">
        <v>226</v>
      </c>
      <c r="H41" s="67">
        <f>G41*F41</f>
        <v>452</v>
      </c>
    </row>
    <row r="42" spans="1:8" ht="18" customHeight="1" x14ac:dyDescent="0.3">
      <c r="A42" s="63"/>
      <c r="B42" s="14"/>
      <c r="C42" s="65"/>
      <c r="D42" s="14"/>
      <c r="E42" s="14"/>
      <c r="F42" s="16"/>
      <c r="G42" s="17"/>
      <c r="H42" s="67"/>
    </row>
    <row r="43" spans="1:8" ht="32.25" customHeight="1" x14ac:dyDescent="0.3">
      <c r="A43" s="63"/>
      <c r="B43" s="14"/>
      <c r="C43" s="49" t="s">
        <v>137</v>
      </c>
      <c r="D43" s="14"/>
      <c r="E43" s="14"/>
      <c r="F43" s="16"/>
      <c r="G43" s="17"/>
      <c r="H43" s="67"/>
    </row>
    <row r="44" spans="1:8" ht="18" customHeight="1" x14ac:dyDescent="0.3">
      <c r="A44" s="63"/>
      <c r="B44" s="14"/>
      <c r="C44" s="65"/>
      <c r="D44" s="14"/>
      <c r="E44" s="14"/>
      <c r="F44" s="16"/>
      <c r="G44" s="17"/>
      <c r="H44" s="67"/>
    </row>
    <row r="45" spans="1:8" ht="18" customHeight="1" x14ac:dyDescent="0.3">
      <c r="A45" s="63">
        <v>8</v>
      </c>
      <c r="B45" s="14"/>
      <c r="C45" s="65" t="s">
        <v>138</v>
      </c>
      <c r="D45" s="14"/>
      <c r="E45" s="14" t="s">
        <v>84</v>
      </c>
      <c r="F45" s="16">
        <v>1</v>
      </c>
      <c r="G45" s="17">
        <v>338</v>
      </c>
      <c r="H45" s="67">
        <f>G45*F45</f>
        <v>338</v>
      </c>
    </row>
    <row r="46" spans="1:8" ht="18" customHeight="1" x14ac:dyDescent="0.3">
      <c r="A46" s="63"/>
      <c r="B46" s="14"/>
      <c r="C46" s="65"/>
      <c r="D46" s="14"/>
      <c r="E46" s="14"/>
      <c r="F46" s="16"/>
      <c r="G46" s="17"/>
      <c r="H46" s="67"/>
    </row>
    <row r="47" spans="1:8" ht="14.25" customHeight="1" x14ac:dyDescent="0.3">
      <c r="A47" s="13"/>
      <c r="B47" s="14"/>
      <c r="C47" s="49" t="s">
        <v>111</v>
      </c>
      <c r="D47" s="14"/>
      <c r="E47" s="14"/>
      <c r="F47" s="16"/>
      <c r="G47" s="17"/>
      <c r="H47" s="67"/>
    </row>
    <row r="48" spans="1:8" ht="14.25" customHeight="1" x14ac:dyDescent="0.3">
      <c r="A48" s="13"/>
      <c r="B48" s="14"/>
      <c r="C48" s="49"/>
      <c r="D48" s="14"/>
      <c r="E48" s="14"/>
      <c r="F48" s="16"/>
      <c r="G48" s="17"/>
      <c r="H48" s="67"/>
    </row>
    <row r="49" spans="1:8" ht="14.25" customHeight="1" x14ac:dyDescent="0.3">
      <c r="A49" s="13">
        <v>9</v>
      </c>
      <c r="B49" s="14"/>
      <c r="C49" s="65" t="s">
        <v>112</v>
      </c>
      <c r="D49" s="14"/>
      <c r="E49" s="14" t="s">
        <v>84</v>
      </c>
      <c r="F49" s="16">
        <v>15</v>
      </c>
      <c r="G49" s="17">
        <v>113</v>
      </c>
      <c r="H49" s="67">
        <f>G49*F49</f>
        <v>1695</v>
      </c>
    </row>
    <row r="50" spans="1:8" ht="16.5" customHeight="1" x14ac:dyDescent="0.3">
      <c r="A50" s="13"/>
      <c r="B50" s="14"/>
      <c r="C50" s="65"/>
      <c r="D50" s="14"/>
      <c r="E50" s="14"/>
      <c r="F50" s="16"/>
      <c r="G50" s="17"/>
      <c r="H50" s="67"/>
    </row>
    <row r="51" spans="1:8" ht="16.5" customHeight="1" x14ac:dyDescent="0.3">
      <c r="A51" s="13">
        <v>10</v>
      </c>
      <c r="B51" s="14"/>
      <c r="C51" s="65" t="s">
        <v>113</v>
      </c>
      <c r="D51" s="14"/>
      <c r="E51" s="14" t="s">
        <v>84</v>
      </c>
      <c r="F51" s="16">
        <v>1</v>
      </c>
      <c r="G51" s="17">
        <v>113</v>
      </c>
      <c r="H51" s="67">
        <f>G51*F51</f>
        <v>113</v>
      </c>
    </row>
    <row r="52" spans="1:8" ht="16.5" customHeight="1" x14ac:dyDescent="0.3">
      <c r="A52" s="13"/>
      <c r="B52" s="14"/>
      <c r="C52" s="65"/>
      <c r="D52" s="14"/>
      <c r="E52" s="14"/>
      <c r="F52" s="16"/>
      <c r="G52" s="17"/>
      <c r="H52" s="67"/>
    </row>
    <row r="53" spans="1:8" ht="15" thickBot="1" x14ac:dyDescent="0.35">
      <c r="A53" s="13"/>
      <c r="B53" s="14"/>
      <c r="C53" s="23" t="s">
        <v>10</v>
      </c>
      <c r="D53" s="14"/>
      <c r="E53" s="14"/>
      <c r="F53" s="16"/>
      <c r="G53" s="17"/>
      <c r="H53" s="26">
        <f>SUM(H25:H52)</f>
        <v>4206</v>
      </c>
    </row>
    <row r="54" spans="1:8" ht="15" thickTop="1" x14ac:dyDescent="0.3">
      <c r="A54" s="13"/>
      <c r="B54" s="14"/>
      <c r="C54" s="64"/>
      <c r="D54" s="14"/>
      <c r="E54" s="14"/>
      <c r="F54" s="16"/>
      <c r="G54" s="17"/>
      <c r="H54" s="28"/>
    </row>
    <row r="55" spans="1:8" x14ac:dyDescent="0.3">
      <c r="A55" s="13"/>
      <c r="B55" s="14"/>
      <c r="C55" s="64"/>
      <c r="D55" s="14"/>
      <c r="E55" s="14"/>
      <c r="F55" s="16"/>
      <c r="G55" s="17"/>
      <c r="H55" s="28"/>
    </row>
    <row r="56" spans="1:8" x14ac:dyDescent="0.3">
      <c r="A56" s="13"/>
      <c r="B56" s="14"/>
      <c r="C56" s="51" t="s">
        <v>141</v>
      </c>
      <c r="D56" s="19"/>
      <c r="E56" s="19"/>
      <c r="F56" s="30"/>
      <c r="G56" s="20"/>
      <c r="H56" s="32"/>
    </row>
    <row r="57" spans="1:8" x14ac:dyDescent="0.3">
      <c r="A57" s="13"/>
      <c r="B57" s="14"/>
      <c r="C57" s="64"/>
      <c r="D57" s="14"/>
      <c r="E57" s="14"/>
      <c r="F57" s="16"/>
      <c r="G57" s="17"/>
      <c r="H57" s="28"/>
    </row>
    <row r="58" spans="1:8" x14ac:dyDescent="0.3">
      <c r="A58" s="13"/>
      <c r="B58" s="14"/>
      <c r="C58" s="69" t="s">
        <v>90</v>
      </c>
      <c r="D58" s="14"/>
      <c r="E58" s="14"/>
      <c r="F58" s="16"/>
      <c r="G58" s="17"/>
      <c r="H58" s="28"/>
    </row>
    <row r="59" spans="1:8" x14ac:dyDescent="0.3">
      <c r="A59" s="13"/>
      <c r="B59" s="14"/>
      <c r="C59" s="64"/>
      <c r="D59" s="14"/>
      <c r="E59" s="14"/>
      <c r="F59" s="16"/>
      <c r="G59" s="17"/>
      <c r="H59" s="28"/>
    </row>
    <row r="60" spans="1:8" x14ac:dyDescent="0.3">
      <c r="A60" s="13"/>
      <c r="B60" s="14"/>
      <c r="C60" s="70" t="s">
        <v>93</v>
      </c>
      <c r="D60" s="14"/>
      <c r="E60" s="14"/>
      <c r="F60" s="16"/>
      <c r="G60" s="17"/>
      <c r="H60" s="28"/>
    </row>
    <row r="61" spans="1:8" x14ac:dyDescent="0.3">
      <c r="A61" s="13"/>
      <c r="B61" s="14"/>
      <c r="C61" s="64"/>
      <c r="D61" s="14"/>
      <c r="E61" s="14"/>
      <c r="F61" s="16"/>
      <c r="G61" s="17"/>
      <c r="H61" s="28"/>
    </row>
    <row r="62" spans="1:8" x14ac:dyDescent="0.3">
      <c r="A62" s="13"/>
      <c r="B62" s="14"/>
      <c r="C62" s="69" t="s">
        <v>94</v>
      </c>
      <c r="D62" s="14"/>
      <c r="E62" s="14"/>
      <c r="F62" s="16"/>
      <c r="G62" s="17"/>
      <c r="H62" s="28"/>
    </row>
    <row r="63" spans="1:8" x14ac:dyDescent="0.3">
      <c r="A63" s="13"/>
      <c r="B63" s="14"/>
      <c r="C63" s="64"/>
      <c r="D63" s="14"/>
      <c r="E63" s="14"/>
      <c r="F63" s="16"/>
      <c r="G63" s="17"/>
      <c r="H63" s="28"/>
    </row>
    <row r="64" spans="1:8" x14ac:dyDescent="0.3">
      <c r="A64" s="13">
        <v>11</v>
      </c>
      <c r="B64" s="14"/>
      <c r="C64" s="71" t="s">
        <v>95</v>
      </c>
      <c r="D64" s="14"/>
      <c r="E64" s="14" t="s">
        <v>88</v>
      </c>
      <c r="F64" s="16">
        <v>12</v>
      </c>
      <c r="G64" s="17">
        <v>652</v>
      </c>
      <c r="H64" s="67">
        <f>G64*F64</f>
        <v>7824</v>
      </c>
    </row>
    <row r="65" spans="1:8" x14ac:dyDescent="0.3">
      <c r="A65" s="13"/>
      <c r="B65" s="14"/>
      <c r="C65" s="71"/>
      <c r="D65" s="14"/>
      <c r="E65" s="14"/>
      <c r="F65" s="16"/>
      <c r="G65" s="17"/>
      <c r="H65" s="67"/>
    </row>
    <row r="66" spans="1:8" x14ac:dyDescent="0.3">
      <c r="A66" s="13">
        <v>12</v>
      </c>
      <c r="B66" s="14"/>
      <c r="C66" s="71" t="s">
        <v>96</v>
      </c>
      <c r="D66" s="14"/>
      <c r="E66" s="14" t="s">
        <v>84</v>
      </c>
      <c r="F66" s="16">
        <v>2</v>
      </c>
      <c r="G66" s="17">
        <v>475</v>
      </c>
      <c r="H66" s="67">
        <f>G66*F66</f>
        <v>950</v>
      </c>
    </row>
    <row r="67" spans="1:8" x14ac:dyDescent="0.3">
      <c r="A67" s="13"/>
      <c r="B67" s="14"/>
      <c r="C67" s="64"/>
      <c r="D67" s="14"/>
      <c r="E67" s="14"/>
      <c r="F67" s="16"/>
      <c r="G67" s="17"/>
      <c r="H67" s="28"/>
    </row>
    <row r="68" spans="1:8" ht="15" thickBot="1" x14ac:dyDescent="0.35">
      <c r="A68" s="13"/>
      <c r="B68" s="14"/>
      <c r="C68" s="23" t="s">
        <v>10</v>
      </c>
      <c r="D68" s="14"/>
      <c r="E68" s="14"/>
      <c r="F68" s="16"/>
      <c r="G68" s="17"/>
      <c r="H68" s="26">
        <f>SUM(H63:H67)</f>
        <v>8774</v>
      </c>
    </row>
    <row r="69" spans="1:8" ht="15" thickTop="1" x14ac:dyDescent="0.3">
      <c r="A69" s="13"/>
      <c r="B69" s="14"/>
      <c r="C69" s="27"/>
      <c r="D69" s="14"/>
      <c r="E69" s="14"/>
      <c r="F69" s="16"/>
      <c r="G69" s="17"/>
      <c r="H69" s="28"/>
    </row>
    <row r="70" spans="1:8" x14ac:dyDescent="0.3">
      <c r="A70" s="13"/>
      <c r="B70" s="14"/>
      <c r="C70" s="51" t="s">
        <v>142</v>
      </c>
      <c r="D70" s="19"/>
      <c r="E70" s="19"/>
      <c r="F70" s="30"/>
      <c r="G70" s="20"/>
      <c r="H70" s="32"/>
    </row>
    <row r="71" spans="1:8" x14ac:dyDescent="0.3">
      <c r="A71" s="13"/>
      <c r="B71" s="14"/>
      <c r="C71" s="49"/>
      <c r="D71" s="14"/>
      <c r="E71" s="14"/>
      <c r="F71" s="16"/>
      <c r="G71" s="17"/>
      <c r="H71" s="28"/>
    </row>
    <row r="72" spans="1:8" x14ac:dyDescent="0.3">
      <c r="A72" s="13"/>
      <c r="B72" s="14"/>
      <c r="C72" s="49" t="s">
        <v>85</v>
      </c>
      <c r="D72" s="14"/>
      <c r="E72" s="14"/>
      <c r="F72" s="16"/>
      <c r="G72" s="17"/>
      <c r="H72" s="28"/>
    </row>
    <row r="73" spans="1:8" x14ac:dyDescent="0.3">
      <c r="A73" s="13"/>
      <c r="B73" s="14"/>
      <c r="C73" s="49"/>
      <c r="D73" s="14"/>
      <c r="E73" s="14"/>
      <c r="F73" s="16"/>
      <c r="G73" s="17"/>
      <c r="H73" s="28"/>
    </row>
    <row r="74" spans="1:8" x14ac:dyDescent="0.3">
      <c r="A74" s="13"/>
      <c r="B74" s="14"/>
      <c r="C74" s="75" t="s">
        <v>118</v>
      </c>
      <c r="D74" s="14"/>
      <c r="E74" s="14"/>
      <c r="F74" s="16"/>
      <c r="G74" s="17"/>
      <c r="H74" s="28"/>
    </row>
    <row r="75" spans="1:8" x14ac:dyDescent="0.3">
      <c r="A75" s="13"/>
      <c r="B75" s="14"/>
      <c r="C75" s="27"/>
      <c r="D75" s="14"/>
      <c r="E75" s="14"/>
      <c r="F75" s="16"/>
      <c r="G75" s="17"/>
      <c r="H75" s="28"/>
    </row>
    <row r="76" spans="1:8" x14ac:dyDescent="0.3">
      <c r="A76" s="13"/>
      <c r="B76" s="14"/>
      <c r="C76" s="47" t="s">
        <v>117</v>
      </c>
      <c r="D76" s="14"/>
      <c r="E76" s="14"/>
      <c r="F76" s="16"/>
      <c r="G76" s="17"/>
      <c r="H76" s="28"/>
    </row>
    <row r="77" spans="1:8" x14ac:dyDescent="0.3">
      <c r="A77" s="13"/>
      <c r="B77" s="14"/>
      <c r="C77" s="27"/>
      <c r="D77" s="14"/>
      <c r="E77" s="14"/>
      <c r="F77" s="16"/>
      <c r="G77" s="17"/>
      <c r="H77" s="28"/>
    </row>
    <row r="78" spans="1:8" x14ac:dyDescent="0.3">
      <c r="A78" s="13">
        <v>13</v>
      </c>
      <c r="B78" s="14"/>
      <c r="C78" s="48" t="s">
        <v>108</v>
      </c>
      <c r="D78" s="14"/>
      <c r="E78" s="14" t="s">
        <v>84</v>
      </c>
      <c r="F78" s="16">
        <v>15</v>
      </c>
      <c r="G78" s="55">
        <v>850</v>
      </c>
      <c r="H78" s="18">
        <f>F78*G78</f>
        <v>12750</v>
      </c>
    </row>
    <row r="79" spans="1:8" x14ac:dyDescent="0.3">
      <c r="A79" s="13"/>
      <c r="B79" s="14"/>
      <c r="C79" s="48"/>
      <c r="D79" s="14"/>
      <c r="E79" s="14"/>
      <c r="F79" s="16"/>
      <c r="G79" s="17"/>
      <c r="H79" s="18"/>
    </row>
    <row r="80" spans="1:8" x14ac:dyDescent="0.3">
      <c r="A80" s="13"/>
      <c r="B80" s="14"/>
      <c r="C80" s="49" t="s">
        <v>119</v>
      </c>
      <c r="D80" s="14"/>
      <c r="E80" s="14"/>
      <c r="F80" s="16"/>
      <c r="G80" s="17"/>
      <c r="H80" s="28"/>
    </row>
    <row r="81" spans="1:8" x14ac:dyDescent="0.3">
      <c r="A81" s="13"/>
      <c r="B81" s="14"/>
      <c r="C81" s="49"/>
      <c r="D81" s="14"/>
      <c r="E81" s="14"/>
      <c r="F81" s="16"/>
      <c r="G81" s="17"/>
      <c r="H81" s="28"/>
    </row>
    <row r="82" spans="1:8" x14ac:dyDescent="0.3">
      <c r="A82" s="13">
        <v>14</v>
      </c>
      <c r="B82" s="14"/>
      <c r="C82" s="65" t="s">
        <v>121</v>
      </c>
      <c r="D82" s="14"/>
      <c r="E82" s="14" t="s">
        <v>84</v>
      </c>
      <c r="F82" s="16">
        <v>1</v>
      </c>
      <c r="G82" s="17">
        <v>5300</v>
      </c>
      <c r="H82" s="67">
        <f>G82*F82</f>
        <v>5300</v>
      </c>
    </row>
    <row r="83" spans="1:8" x14ac:dyDescent="0.3">
      <c r="A83" s="13"/>
      <c r="B83" s="14"/>
      <c r="C83" s="49"/>
      <c r="D83" s="14"/>
      <c r="E83" s="14"/>
      <c r="F83" s="16"/>
      <c r="G83" s="17"/>
      <c r="H83" s="28"/>
    </row>
    <row r="84" spans="1:8" x14ac:dyDescent="0.3">
      <c r="A84" s="13">
        <v>15</v>
      </c>
      <c r="B84" s="14"/>
      <c r="C84" s="48" t="s">
        <v>120</v>
      </c>
      <c r="D84" s="14"/>
      <c r="E84" s="14" t="s">
        <v>84</v>
      </c>
      <c r="F84" s="16">
        <v>2</v>
      </c>
      <c r="G84" s="17">
        <v>5760</v>
      </c>
      <c r="H84" s="67">
        <f>G84*F84</f>
        <v>11520</v>
      </c>
    </row>
    <row r="85" spans="1:8" x14ac:dyDescent="0.3">
      <c r="A85" s="13"/>
      <c r="B85" s="14"/>
      <c r="C85" s="48"/>
      <c r="D85" s="14"/>
      <c r="E85" s="14"/>
      <c r="F85" s="16"/>
      <c r="G85" s="17"/>
      <c r="H85" s="67"/>
    </row>
    <row r="86" spans="1:8" x14ac:dyDescent="0.3">
      <c r="A86" s="13"/>
      <c r="B86" s="14"/>
      <c r="C86" s="49" t="s">
        <v>122</v>
      </c>
      <c r="D86" s="14"/>
      <c r="E86" s="14"/>
      <c r="F86" s="16"/>
      <c r="G86" s="17"/>
      <c r="H86" s="67"/>
    </row>
    <row r="87" spans="1:8" x14ac:dyDescent="0.3">
      <c r="A87" s="13"/>
      <c r="B87" s="14"/>
      <c r="C87" s="49"/>
      <c r="D87" s="14"/>
      <c r="E87" s="14"/>
      <c r="F87" s="16"/>
      <c r="G87" s="17"/>
      <c r="H87" s="67"/>
    </row>
    <row r="88" spans="1:8" ht="57.6" x14ac:dyDescent="0.3">
      <c r="A88" s="13">
        <v>16</v>
      </c>
      <c r="B88" s="14"/>
      <c r="C88" s="65" t="s">
        <v>123</v>
      </c>
      <c r="D88" s="14"/>
      <c r="E88" s="14" t="s">
        <v>88</v>
      </c>
      <c r="F88" s="16">
        <v>3</v>
      </c>
      <c r="G88" s="17">
        <v>2500</v>
      </c>
      <c r="H88" s="67">
        <f>G88*F88</f>
        <v>7500</v>
      </c>
    </row>
    <row r="89" spans="1:8" x14ac:dyDescent="0.3">
      <c r="A89" s="13"/>
      <c r="B89" s="14"/>
      <c r="C89" s="64"/>
      <c r="D89" s="14"/>
      <c r="E89" s="14"/>
      <c r="F89" s="16"/>
      <c r="G89" s="17"/>
      <c r="H89" s="28"/>
    </row>
    <row r="90" spans="1:8" ht="15" thickBot="1" x14ac:dyDescent="0.35">
      <c r="A90" s="13"/>
      <c r="B90" s="14"/>
      <c r="C90" s="23" t="s">
        <v>10</v>
      </c>
      <c r="D90" s="14"/>
      <c r="E90" s="14"/>
      <c r="F90" s="16"/>
      <c r="G90" s="17"/>
      <c r="H90" s="26">
        <f>SUM(H77:H89)</f>
        <v>37070</v>
      </c>
    </row>
    <row r="91" spans="1:8" ht="15" thickTop="1" x14ac:dyDescent="0.3">
      <c r="A91" s="13"/>
      <c r="B91" s="14"/>
      <c r="C91" s="64"/>
      <c r="D91" s="14"/>
      <c r="E91" s="14"/>
      <c r="F91" s="16"/>
      <c r="G91" s="17"/>
      <c r="H91" s="28"/>
    </row>
    <row r="92" spans="1:8" x14ac:dyDescent="0.3">
      <c r="A92" s="13"/>
      <c r="B92" s="14"/>
      <c r="C92" s="73"/>
      <c r="D92" s="14"/>
      <c r="E92" s="14"/>
      <c r="F92" s="16"/>
      <c r="G92" s="17"/>
      <c r="H92" s="28"/>
    </row>
    <row r="93" spans="1:8" x14ac:dyDescent="0.3">
      <c r="A93" s="13"/>
      <c r="B93" s="14"/>
      <c r="C93" s="74" t="s">
        <v>143</v>
      </c>
      <c r="D93" s="19"/>
      <c r="E93" s="19"/>
      <c r="F93" s="30"/>
      <c r="G93" s="20"/>
      <c r="H93" s="32"/>
    </row>
    <row r="94" spans="1:8" x14ac:dyDescent="0.3">
      <c r="A94" s="13"/>
      <c r="B94" s="14"/>
      <c r="C94" s="70"/>
      <c r="D94" s="53"/>
      <c r="E94" s="53"/>
      <c r="F94" s="54"/>
      <c r="G94" s="55"/>
      <c r="H94" s="56"/>
    </row>
    <row r="95" spans="1:8" x14ac:dyDescent="0.3">
      <c r="A95" s="13"/>
      <c r="B95" s="14"/>
      <c r="C95" s="69" t="s">
        <v>100</v>
      </c>
      <c r="D95" s="14"/>
      <c r="E95" s="14"/>
      <c r="F95" s="16"/>
      <c r="G95" s="17"/>
      <c r="H95" s="28"/>
    </row>
    <row r="96" spans="1:8" x14ac:dyDescent="0.3">
      <c r="A96" s="13"/>
      <c r="B96" s="14"/>
      <c r="C96" s="72"/>
      <c r="D96" s="14"/>
      <c r="E96" s="14"/>
      <c r="F96" s="16"/>
      <c r="G96" s="17"/>
      <c r="H96" s="28"/>
    </row>
    <row r="97" spans="1:8" x14ac:dyDescent="0.3">
      <c r="A97" s="13"/>
      <c r="B97" s="14"/>
      <c r="C97" s="69" t="s">
        <v>101</v>
      </c>
      <c r="D97" s="14"/>
      <c r="E97" s="14"/>
      <c r="F97" s="16"/>
      <c r="G97" s="17"/>
      <c r="H97" s="28"/>
    </row>
    <row r="98" spans="1:8" x14ac:dyDescent="0.3">
      <c r="A98" s="13"/>
      <c r="B98" s="14"/>
      <c r="C98" s="69"/>
      <c r="D98" s="14"/>
      <c r="E98" s="14"/>
      <c r="F98" s="16"/>
      <c r="G98" s="17"/>
      <c r="H98" s="28"/>
    </row>
    <row r="99" spans="1:8" ht="33.75" customHeight="1" x14ac:dyDescent="0.3">
      <c r="A99" s="13"/>
      <c r="B99" s="14"/>
      <c r="C99" s="76" t="s">
        <v>102</v>
      </c>
      <c r="D99" s="14"/>
      <c r="E99" s="14"/>
      <c r="F99" s="16"/>
      <c r="G99" s="17"/>
      <c r="H99" s="28"/>
    </row>
    <row r="100" spans="1:8" x14ac:dyDescent="0.3">
      <c r="A100" s="13"/>
      <c r="B100" s="14"/>
      <c r="C100" s="72"/>
      <c r="D100" s="14"/>
      <c r="E100" s="14"/>
      <c r="F100" s="16"/>
      <c r="G100" s="17"/>
      <c r="H100" s="67"/>
    </row>
    <row r="101" spans="1:8" x14ac:dyDescent="0.3">
      <c r="A101" s="13">
        <v>17</v>
      </c>
      <c r="B101" s="14"/>
      <c r="C101" s="71" t="s">
        <v>103</v>
      </c>
      <c r="D101" s="14"/>
      <c r="E101" s="14" t="s">
        <v>88</v>
      </c>
      <c r="F101" s="16">
        <v>20</v>
      </c>
      <c r="G101" s="17">
        <v>692</v>
      </c>
      <c r="H101" s="67">
        <f>G101*F101</f>
        <v>13840</v>
      </c>
    </row>
    <row r="102" spans="1:8" x14ac:dyDescent="0.3">
      <c r="A102" s="13"/>
      <c r="B102" s="14"/>
      <c r="C102" s="71"/>
      <c r="D102" s="14"/>
      <c r="E102" s="14"/>
      <c r="F102" s="16"/>
      <c r="G102" s="17"/>
      <c r="H102" s="67"/>
    </row>
    <row r="103" spans="1:8" x14ac:dyDescent="0.3">
      <c r="A103" s="13">
        <v>18</v>
      </c>
      <c r="B103" s="14"/>
      <c r="C103" s="71" t="s">
        <v>104</v>
      </c>
      <c r="D103" s="14"/>
      <c r="E103" s="14" t="s">
        <v>88</v>
      </c>
      <c r="F103" s="16">
        <v>1</v>
      </c>
      <c r="G103" s="17">
        <v>692</v>
      </c>
      <c r="H103" s="67">
        <f t="shared" ref="H103" si="0">G103*F103</f>
        <v>692</v>
      </c>
    </row>
    <row r="104" spans="1:8" x14ac:dyDescent="0.3">
      <c r="A104" s="13"/>
      <c r="B104" s="14"/>
      <c r="C104" s="71"/>
      <c r="D104" s="14"/>
      <c r="E104" s="14"/>
      <c r="F104" s="16"/>
      <c r="G104" s="17"/>
      <c r="H104" s="67"/>
    </row>
    <row r="105" spans="1:8" x14ac:dyDescent="0.3">
      <c r="A105" s="13"/>
      <c r="B105" s="14"/>
      <c r="C105" s="69" t="s">
        <v>105</v>
      </c>
      <c r="D105" s="14"/>
      <c r="E105" s="14"/>
      <c r="F105" s="16"/>
      <c r="G105" s="17"/>
      <c r="H105" s="67"/>
    </row>
    <row r="106" spans="1:8" x14ac:dyDescent="0.3">
      <c r="A106" s="13"/>
      <c r="B106" s="14"/>
      <c r="C106" s="71"/>
      <c r="D106" s="14"/>
      <c r="E106" s="14"/>
      <c r="F106" s="16"/>
      <c r="G106" s="17"/>
      <c r="H106" s="67"/>
    </row>
    <row r="107" spans="1:8" ht="57.6" x14ac:dyDescent="0.3">
      <c r="A107" s="13"/>
      <c r="B107" s="14"/>
      <c r="C107" s="76" t="s">
        <v>106</v>
      </c>
      <c r="D107" s="14"/>
      <c r="E107" s="14"/>
      <c r="F107" s="16"/>
      <c r="G107" s="17"/>
      <c r="H107" s="67"/>
    </row>
    <row r="108" spans="1:8" x14ac:dyDescent="0.3">
      <c r="A108" s="13"/>
      <c r="B108" s="14"/>
      <c r="C108" s="71"/>
      <c r="D108" s="14"/>
      <c r="E108" s="14"/>
      <c r="F108" s="16"/>
      <c r="G108" s="17"/>
      <c r="H108" s="67"/>
    </row>
    <row r="109" spans="1:8" x14ac:dyDescent="0.3">
      <c r="A109" s="13">
        <v>19</v>
      </c>
      <c r="B109" s="14"/>
      <c r="C109" s="71" t="s">
        <v>107</v>
      </c>
      <c r="D109" s="14"/>
      <c r="E109" s="14" t="s">
        <v>88</v>
      </c>
      <c r="F109" s="16">
        <v>7</v>
      </c>
      <c r="G109" s="17">
        <v>572</v>
      </c>
      <c r="H109" s="67">
        <f>G109*F109</f>
        <v>4004</v>
      </c>
    </row>
    <row r="110" spans="1:8" x14ac:dyDescent="0.3">
      <c r="A110" s="13"/>
      <c r="B110" s="14"/>
      <c r="C110" s="71"/>
      <c r="D110" s="14"/>
      <c r="E110" s="14"/>
      <c r="F110" s="16"/>
      <c r="G110" s="17"/>
      <c r="H110" s="67"/>
    </row>
    <row r="111" spans="1:8" ht="15" thickBot="1" x14ac:dyDescent="0.35">
      <c r="A111" s="13"/>
      <c r="B111" s="14"/>
      <c r="C111" s="23" t="s">
        <v>10</v>
      </c>
      <c r="D111" s="14"/>
      <c r="E111" s="14"/>
      <c r="F111" s="16"/>
      <c r="G111" s="17"/>
      <c r="H111" s="26">
        <f>SUM(H101:H110)</f>
        <v>18536</v>
      </c>
    </row>
    <row r="112" spans="1:8" ht="15" thickTop="1" x14ac:dyDescent="0.3">
      <c r="A112" s="13"/>
      <c r="B112" s="14"/>
      <c r="C112" s="64"/>
      <c r="D112" s="14"/>
      <c r="E112" s="14"/>
      <c r="F112" s="16"/>
      <c r="G112" s="17"/>
      <c r="H112" s="28"/>
    </row>
    <row r="113" spans="1:8" x14ac:dyDescent="0.3">
      <c r="A113" s="13"/>
      <c r="B113" s="14"/>
      <c r="C113" s="64"/>
      <c r="D113" s="14"/>
      <c r="E113" s="14"/>
      <c r="F113" s="16"/>
      <c r="G113" s="17"/>
      <c r="H113" s="28"/>
    </row>
    <row r="114" spans="1:8" x14ac:dyDescent="0.3">
      <c r="A114" s="13"/>
      <c r="B114" s="14"/>
      <c r="C114" s="74" t="s">
        <v>144</v>
      </c>
      <c r="D114" s="19"/>
      <c r="E114" s="19"/>
      <c r="F114" s="30"/>
      <c r="G114" s="20"/>
      <c r="H114" s="32"/>
    </row>
    <row r="115" spans="1:8" x14ac:dyDescent="0.3">
      <c r="A115" s="13"/>
      <c r="B115" s="14"/>
      <c r="C115" s="64"/>
      <c r="D115" s="14"/>
      <c r="E115" s="14"/>
      <c r="F115" s="16"/>
      <c r="G115" s="17"/>
      <c r="H115" s="28"/>
    </row>
    <row r="116" spans="1:8" x14ac:dyDescent="0.3">
      <c r="A116" s="13"/>
      <c r="B116" s="14"/>
      <c r="C116" s="69" t="s">
        <v>124</v>
      </c>
      <c r="D116" s="14"/>
      <c r="E116" s="14"/>
      <c r="F116" s="16"/>
      <c r="G116" s="17"/>
      <c r="H116" s="28"/>
    </row>
    <row r="117" spans="1:8" x14ac:dyDescent="0.3">
      <c r="A117" s="13"/>
      <c r="B117" s="14"/>
      <c r="C117" s="64"/>
      <c r="D117" s="14"/>
      <c r="E117" s="14"/>
      <c r="F117" s="16"/>
      <c r="G117" s="17"/>
      <c r="H117" s="28"/>
    </row>
    <row r="118" spans="1:8" x14ac:dyDescent="0.3">
      <c r="A118" s="13"/>
      <c r="B118" s="14"/>
      <c r="C118" s="69" t="s">
        <v>125</v>
      </c>
      <c r="D118" s="14"/>
      <c r="E118" s="14"/>
      <c r="F118" s="16"/>
      <c r="G118" s="17"/>
      <c r="H118" s="28"/>
    </row>
    <row r="119" spans="1:8" x14ac:dyDescent="0.3">
      <c r="A119" s="13"/>
      <c r="B119" s="14"/>
      <c r="C119" s="72"/>
      <c r="D119" s="14"/>
      <c r="E119" s="14"/>
      <c r="F119" s="16"/>
      <c r="G119" s="17"/>
      <c r="H119" s="28"/>
    </row>
    <row r="120" spans="1:8" ht="28.8" x14ac:dyDescent="0.3">
      <c r="A120" s="13">
        <v>20</v>
      </c>
      <c r="B120" s="14"/>
      <c r="C120" s="71" t="s">
        <v>126</v>
      </c>
      <c r="D120" s="14"/>
      <c r="E120" s="14" t="s">
        <v>84</v>
      </c>
      <c r="F120" s="16">
        <v>1</v>
      </c>
      <c r="G120" s="17">
        <v>13500</v>
      </c>
      <c r="H120" s="67">
        <f>G120*F120</f>
        <v>13500</v>
      </c>
    </row>
    <row r="121" spans="1:8" x14ac:dyDescent="0.3">
      <c r="A121" s="13"/>
      <c r="B121" s="14"/>
      <c r="C121" s="71"/>
      <c r="D121" s="14"/>
      <c r="E121" s="14"/>
      <c r="F121" s="16"/>
      <c r="G121" s="17"/>
      <c r="H121" s="67"/>
    </row>
    <row r="122" spans="1:8" x14ac:dyDescent="0.3">
      <c r="A122" s="13"/>
      <c r="B122" s="14"/>
      <c r="C122" s="69" t="s">
        <v>135</v>
      </c>
      <c r="D122" s="14"/>
      <c r="E122" s="14"/>
      <c r="F122" s="16"/>
      <c r="G122" s="17"/>
      <c r="H122" s="67"/>
    </row>
    <row r="123" spans="1:8" x14ac:dyDescent="0.3">
      <c r="A123" s="13"/>
      <c r="B123" s="14"/>
      <c r="C123" s="71"/>
      <c r="D123" s="14"/>
      <c r="E123" s="14"/>
      <c r="F123" s="16"/>
      <c r="G123" s="17"/>
      <c r="H123" s="67"/>
    </row>
    <row r="124" spans="1:8" x14ac:dyDescent="0.3">
      <c r="A124" s="13">
        <v>21</v>
      </c>
      <c r="B124" s="14"/>
      <c r="C124" s="71" t="s">
        <v>136</v>
      </c>
      <c r="D124" s="14"/>
      <c r="E124" s="14" t="s">
        <v>84</v>
      </c>
      <c r="F124" s="16">
        <v>1</v>
      </c>
      <c r="G124" s="17">
        <v>130</v>
      </c>
      <c r="H124" s="67">
        <f>G124*F124</f>
        <v>130</v>
      </c>
    </row>
    <row r="125" spans="1:8" x14ac:dyDescent="0.3">
      <c r="A125" s="13"/>
      <c r="B125" s="14"/>
      <c r="C125" s="71"/>
      <c r="D125" s="14"/>
      <c r="E125" s="14"/>
      <c r="F125" s="16"/>
      <c r="G125" s="17"/>
      <c r="H125" s="67"/>
    </row>
    <row r="126" spans="1:8" x14ac:dyDescent="0.3">
      <c r="A126" s="13"/>
      <c r="B126" s="14"/>
      <c r="C126" s="69" t="s">
        <v>128</v>
      </c>
      <c r="D126" s="14"/>
      <c r="E126" s="14"/>
      <c r="F126" s="16"/>
      <c r="G126" s="17"/>
      <c r="H126" s="67"/>
    </row>
    <row r="127" spans="1:8" x14ac:dyDescent="0.3">
      <c r="A127" s="13"/>
      <c r="B127" s="14"/>
      <c r="C127" s="69"/>
      <c r="D127" s="14"/>
      <c r="E127" s="14"/>
      <c r="F127" s="16"/>
      <c r="G127" s="17"/>
      <c r="H127" s="67"/>
    </row>
    <row r="128" spans="1:8" x14ac:dyDescent="0.3">
      <c r="A128" s="13">
        <v>22</v>
      </c>
      <c r="B128" s="14"/>
      <c r="C128" s="71" t="s">
        <v>129</v>
      </c>
      <c r="D128" s="14"/>
      <c r="E128" s="14" t="s">
        <v>84</v>
      </c>
      <c r="F128" s="16">
        <v>1</v>
      </c>
      <c r="G128" s="17">
        <v>450</v>
      </c>
      <c r="H128" s="67">
        <f>G128*F128</f>
        <v>450</v>
      </c>
    </row>
    <row r="129" spans="1:8" x14ac:dyDescent="0.3">
      <c r="A129" s="13"/>
      <c r="B129" s="14"/>
      <c r="C129" s="71"/>
      <c r="D129" s="14"/>
      <c r="E129" s="14"/>
      <c r="F129" s="16"/>
      <c r="G129" s="17"/>
      <c r="H129" s="67"/>
    </row>
    <row r="130" spans="1:8" x14ac:dyDescent="0.3">
      <c r="A130" s="13"/>
      <c r="B130" s="14"/>
      <c r="C130" s="49" t="s">
        <v>132</v>
      </c>
      <c r="D130" s="14"/>
      <c r="E130" s="14"/>
      <c r="F130" s="16"/>
      <c r="G130" s="17"/>
      <c r="H130" s="67"/>
    </row>
    <row r="131" spans="1:8" x14ac:dyDescent="0.3">
      <c r="A131" s="13"/>
      <c r="B131" s="14"/>
      <c r="C131" s="49"/>
      <c r="D131" s="14"/>
      <c r="E131" s="14"/>
      <c r="F131" s="16"/>
      <c r="G131" s="17"/>
      <c r="H131" s="67"/>
    </row>
    <row r="132" spans="1:8" x14ac:dyDescent="0.3">
      <c r="A132" s="13"/>
      <c r="B132" s="14"/>
      <c r="C132" s="49" t="s">
        <v>133</v>
      </c>
      <c r="D132" s="14"/>
      <c r="E132" s="14"/>
      <c r="F132" s="16"/>
      <c r="G132" s="17"/>
      <c r="H132" s="67"/>
    </row>
    <row r="133" spans="1:8" x14ac:dyDescent="0.3">
      <c r="A133" s="13"/>
      <c r="B133" s="14"/>
      <c r="C133" s="49"/>
      <c r="D133" s="14"/>
      <c r="E133" s="14"/>
      <c r="F133" s="16"/>
      <c r="G133" s="17"/>
      <c r="H133" s="67"/>
    </row>
    <row r="134" spans="1:8" x14ac:dyDescent="0.3">
      <c r="A134" s="13">
        <v>23</v>
      </c>
      <c r="B134" s="14"/>
      <c r="C134" s="48" t="s">
        <v>134</v>
      </c>
      <c r="D134" s="14"/>
      <c r="E134" s="14" t="s">
        <v>87</v>
      </c>
      <c r="F134" s="16">
        <v>8</v>
      </c>
      <c r="G134" s="17">
        <v>35</v>
      </c>
      <c r="H134" s="67">
        <f>G134*F134</f>
        <v>280</v>
      </c>
    </row>
    <row r="135" spans="1:8" x14ac:dyDescent="0.3">
      <c r="A135" s="13"/>
      <c r="B135" s="14"/>
      <c r="C135" s="71"/>
      <c r="D135" s="14"/>
      <c r="E135" s="14"/>
      <c r="F135" s="16"/>
      <c r="G135" s="17"/>
      <c r="H135" s="67"/>
    </row>
    <row r="136" spans="1:8" x14ac:dyDescent="0.3">
      <c r="A136" s="13"/>
      <c r="B136" s="14"/>
      <c r="C136" s="49" t="s">
        <v>130</v>
      </c>
      <c r="D136" s="14"/>
      <c r="E136" s="14"/>
      <c r="F136" s="16"/>
      <c r="G136" s="17"/>
      <c r="H136" s="67"/>
    </row>
    <row r="137" spans="1:8" x14ac:dyDescent="0.3">
      <c r="A137" s="13"/>
      <c r="B137" s="14"/>
      <c r="C137" s="49"/>
      <c r="D137" s="14"/>
      <c r="E137" s="14"/>
      <c r="F137" s="16"/>
      <c r="G137" s="17"/>
      <c r="H137" s="67"/>
    </row>
    <row r="138" spans="1:8" x14ac:dyDescent="0.3">
      <c r="A138" s="13">
        <v>24</v>
      </c>
      <c r="B138" s="14"/>
      <c r="C138" s="48" t="s">
        <v>131</v>
      </c>
      <c r="D138" s="14"/>
      <c r="E138" s="14" t="s">
        <v>84</v>
      </c>
      <c r="F138" s="16">
        <v>5</v>
      </c>
      <c r="G138" s="17">
        <v>35</v>
      </c>
      <c r="H138" s="67">
        <f>G138*F138</f>
        <v>175</v>
      </c>
    </row>
    <row r="139" spans="1:8" x14ac:dyDescent="0.3">
      <c r="A139" s="13"/>
      <c r="B139" s="14"/>
      <c r="C139" s="71"/>
      <c r="D139" s="14"/>
      <c r="E139" s="14"/>
      <c r="F139" s="16"/>
      <c r="G139" s="17"/>
      <c r="H139" s="67"/>
    </row>
    <row r="140" spans="1:8" ht="15" thickBot="1" x14ac:dyDescent="0.35">
      <c r="A140" s="13"/>
      <c r="B140" s="14"/>
      <c r="C140" s="23" t="s">
        <v>10</v>
      </c>
      <c r="D140" s="14"/>
      <c r="E140" s="14"/>
      <c r="F140" s="16"/>
      <c r="G140" s="17"/>
      <c r="H140" s="26">
        <f>SUM(H120:H139)</f>
        <v>14535</v>
      </c>
    </row>
    <row r="141" spans="1:8" ht="15" thickTop="1" x14ac:dyDescent="0.3">
      <c r="A141" s="13"/>
      <c r="B141" s="14"/>
      <c r="C141" s="64"/>
      <c r="D141" s="14"/>
      <c r="E141" s="14"/>
      <c r="F141" s="16"/>
      <c r="G141" s="17"/>
      <c r="H141" s="28"/>
    </row>
    <row r="142" spans="1:8" x14ac:dyDescent="0.3">
      <c r="A142" s="13"/>
      <c r="B142" s="14"/>
      <c r="C142" s="47"/>
      <c r="D142" s="14"/>
      <c r="E142" s="14"/>
      <c r="F142" s="16"/>
      <c r="G142" s="17"/>
      <c r="H142" s="67"/>
    </row>
    <row r="143" spans="1:8" x14ac:dyDescent="0.3">
      <c r="A143" s="13"/>
      <c r="B143" s="14"/>
      <c r="C143" s="29" t="s">
        <v>145</v>
      </c>
      <c r="D143" s="19"/>
      <c r="E143" s="19"/>
      <c r="F143" s="30"/>
      <c r="G143" s="20"/>
      <c r="H143" s="32"/>
    </row>
    <row r="144" spans="1:8" x14ac:dyDescent="0.3">
      <c r="A144" s="13"/>
      <c r="B144" s="14"/>
      <c r="C144" s="66"/>
      <c r="D144" s="53"/>
      <c r="E144" s="53"/>
      <c r="F144" s="54"/>
      <c r="G144" s="55"/>
      <c r="H144" s="56"/>
    </row>
    <row r="145" spans="1:8" x14ac:dyDescent="0.3">
      <c r="A145" s="13"/>
      <c r="B145" s="14"/>
      <c r="C145" s="50" t="s">
        <v>77</v>
      </c>
      <c r="D145" s="14"/>
      <c r="E145" s="14"/>
      <c r="F145" s="16"/>
      <c r="G145" s="17"/>
      <c r="H145" s="28"/>
    </row>
    <row r="146" spans="1:8" x14ac:dyDescent="0.3">
      <c r="A146" s="13"/>
      <c r="B146" s="14"/>
      <c r="C146" s="23"/>
      <c r="D146" s="14"/>
      <c r="E146" s="14"/>
      <c r="F146" s="16"/>
      <c r="G146" s="17"/>
      <c r="H146" s="28"/>
    </row>
    <row r="147" spans="1:8" x14ac:dyDescent="0.3">
      <c r="A147" s="13"/>
      <c r="B147" s="14"/>
      <c r="C147" s="50" t="s">
        <v>78</v>
      </c>
      <c r="D147" s="14"/>
      <c r="E147" s="14"/>
      <c r="F147" s="16"/>
      <c r="G147" s="17"/>
      <c r="H147" s="28"/>
    </row>
    <row r="148" spans="1:8" x14ac:dyDescent="0.3">
      <c r="A148" s="13"/>
      <c r="B148" s="14"/>
      <c r="C148" s="23"/>
      <c r="D148" s="14"/>
      <c r="E148" s="14"/>
      <c r="F148" s="16"/>
      <c r="G148" s="17"/>
      <c r="H148" s="28"/>
    </row>
    <row r="149" spans="1:8" x14ac:dyDescent="0.3">
      <c r="A149" s="13"/>
      <c r="B149" s="14"/>
      <c r="C149" s="50" t="s">
        <v>79</v>
      </c>
      <c r="D149" s="14"/>
      <c r="E149" s="14"/>
      <c r="F149" s="16"/>
      <c r="G149" s="17"/>
      <c r="H149" s="28"/>
    </row>
    <row r="150" spans="1:8" x14ac:dyDescent="0.3">
      <c r="A150" s="13"/>
      <c r="B150" s="14"/>
      <c r="C150" s="50"/>
      <c r="D150" s="14"/>
      <c r="E150" s="14"/>
      <c r="F150" s="16"/>
      <c r="G150" s="17"/>
      <c r="H150" s="28"/>
    </row>
    <row r="151" spans="1:8" ht="86.4" x14ac:dyDescent="0.3">
      <c r="A151" s="13"/>
      <c r="B151" s="14"/>
      <c r="C151" s="50" t="s">
        <v>80</v>
      </c>
      <c r="D151" s="14"/>
      <c r="E151" s="14"/>
      <c r="F151" s="16"/>
      <c r="G151" s="17"/>
      <c r="H151" s="28"/>
    </row>
    <row r="152" spans="1:8" x14ac:dyDescent="0.3">
      <c r="A152" s="13"/>
      <c r="B152" s="14"/>
      <c r="C152" s="23"/>
      <c r="D152" s="14"/>
      <c r="E152" s="14"/>
      <c r="F152" s="16"/>
      <c r="G152" s="17"/>
      <c r="H152" s="28"/>
    </row>
    <row r="153" spans="1:8" x14ac:dyDescent="0.3">
      <c r="A153" s="13"/>
      <c r="B153" s="14"/>
      <c r="C153" s="45" t="s">
        <v>81</v>
      </c>
      <c r="D153" s="14"/>
      <c r="E153" s="14"/>
      <c r="F153" s="16"/>
      <c r="G153" s="17"/>
      <c r="H153" s="28"/>
    </row>
    <row r="154" spans="1:8" x14ac:dyDescent="0.3">
      <c r="A154" s="13"/>
      <c r="B154" s="14"/>
      <c r="C154" s="23"/>
      <c r="D154" s="14"/>
      <c r="E154" s="14"/>
      <c r="F154" s="16"/>
      <c r="G154" s="17"/>
      <c r="H154" s="28"/>
    </row>
    <row r="155" spans="1:8" x14ac:dyDescent="0.3">
      <c r="A155" s="13">
        <v>25</v>
      </c>
      <c r="B155" s="14"/>
      <c r="C155" s="46" t="s">
        <v>82</v>
      </c>
      <c r="D155" s="14"/>
      <c r="E155" s="14" t="s">
        <v>12</v>
      </c>
      <c r="F155" s="16">
        <v>24</v>
      </c>
      <c r="G155" s="17">
        <v>75</v>
      </c>
      <c r="H155" s="18">
        <f>F155*G155</f>
        <v>1800</v>
      </c>
    </row>
    <row r="156" spans="1:8" x14ac:dyDescent="0.3">
      <c r="A156" s="13"/>
      <c r="B156" s="14"/>
      <c r="C156" s="46"/>
      <c r="D156" s="14"/>
      <c r="E156" s="14"/>
      <c r="F156" s="16"/>
      <c r="G156" s="17"/>
      <c r="H156" s="18"/>
    </row>
    <row r="157" spans="1:8" ht="15" thickBot="1" x14ac:dyDescent="0.35">
      <c r="A157" s="13"/>
      <c r="B157" s="14"/>
      <c r="C157" s="23" t="s">
        <v>10</v>
      </c>
      <c r="D157" s="14"/>
      <c r="E157" s="14"/>
      <c r="F157" s="16"/>
      <c r="G157" s="17"/>
      <c r="H157" s="26">
        <f>SUM(H153:H156)</f>
        <v>1800</v>
      </c>
    </row>
    <row r="158" spans="1:8" ht="15" thickTop="1" x14ac:dyDescent="0.3">
      <c r="A158" s="13"/>
      <c r="B158" s="14"/>
      <c r="C158" s="23"/>
      <c r="D158" s="14"/>
      <c r="E158" s="14"/>
      <c r="F158" s="16"/>
      <c r="G158" s="17"/>
      <c r="H158" s="28"/>
    </row>
    <row r="159" spans="1:8" x14ac:dyDescent="0.3">
      <c r="A159" s="13"/>
      <c r="B159" s="14"/>
      <c r="C159" s="23"/>
      <c r="D159" s="14"/>
      <c r="E159" s="14"/>
      <c r="F159" s="16"/>
      <c r="G159" s="17"/>
      <c r="H159" s="28"/>
    </row>
    <row r="160" spans="1:8" x14ac:dyDescent="0.3">
      <c r="A160" s="13"/>
      <c r="B160" s="14"/>
      <c r="C160" s="33" t="s">
        <v>15</v>
      </c>
      <c r="D160" s="14"/>
      <c r="E160" s="19"/>
      <c r="F160" s="30"/>
      <c r="G160" s="20"/>
      <c r="H160" s="32"/>
    </row>
    <row r="161" spans="1:8" x14ac:dyDescent="0.3">
      <c r="A161" s="13"/>
      <c r="B161" s="14"/>
      <c r="C161" s="23"/>
      <c r="D161" s="14"/>
      <c r="E161" s="14"/>
      <c r="F161" s="16"/>
      <c r="G161" s="17"/>
      <c r="H161" s="28"/>
    </row>
    <row r="162" spans="1:8" x14ac:dyDescent="0.3">
      <c r="A162" s="13">
        <v>1</v>
      </c>
      <c r="B162" s="14"/>
      <c r="C162" s="15" t="s">
        <v>83</v>
      </c>
      <c r="D162" s="14"/>
      <c r="E162" s="14" t="s">
        <v>11</v>
      </c>
      <c r="F162" s="16">
        <v>1</v>
      </c>
      <c r="G162" s="17"/>
      <c r="H162" s="18">
        <f>H12</f>
        <v>9530.07</v>
      </c>
    </row>
    <row r="163" spans="1:8" x14ac:dyDescent="0.3">
      <c r="A163" s="13">
        <v>2</v>
      </c>
      <c r="B163" s="14"/>
      <c r="C163" s="15" t="s">
        <v>14</v>
      </c>
      <c r="D163" s="14"/>
      <c r="E163" s="14" t="s">
        <v>11</v>
      </c>
      <c r="F163" s="16">
        <v>2</v>
      </c>
      <c r="G163" s="17"/>
      <c r="H163" s="18">
        <f>H53</f>
        <v>4206</v>
      </c>
    </row>
    <row r="164" spans="1:8" x14ac:dyDescent="0.3">
      <c r="A164" s="13">
        <v>3</v>
      </c>
      <c r="B164" s="14"/>
      <c r="C164" s="15" t="s">
        <v>89</v>
      </c>
      <c r="D164" s="14"/>
      <c r="E164" s="14" t="s">
        <v>11</v>
      </c>
      <c r="F164" s="16">
        <v>3</v>
      </c>
      <c r="G164" s="17"/>
      <c r="H164" s="18">
        <f>H68</f>
        <v>8774</v>
      </c>
    </row>
    <row r="165" spans="1:8" x14ac:dyDescent="0.3">
      <c r="A165" s="13">
        <v>4</v>
      </c>
      <c r="B165" s="14"/>
      <c r="C165" s="15" t="s">
        <v>85</v>
      </c>
      <c r="D165" s="14"/>
      <c r="E165" s="14" t="s">
        <v>11</v>
      </c>
      <c r="F165" s="16">
        <v>4</v>
      </c>
      <c r="G165" s="17"/>
      <c r="H165" s="18">
        <f>H90</f>
        <v>37070</v>
      </c>
    </row>
    <row r="166" spans="1:8" x14ac:dyDescent="0.3">
      <c r="A166" s="13">
        <v>5</v>
      </c>
      <c r="B166" s="14"/>
      <c r="C166" s="15" t="s">
        <v>100</v>
      </c>
      <c r="D166" s="14"/>
      <c r="E166" s="14" t="s">
        <v>11</v>
      </c>
      <c r="F166" s="16">
        <v>5</v>
      </c>
      <c r="G166" s="17"/>
      <c r="H166" s="18">
        <f>H111</f>
        <v>18536</v>
      </c>
    </row>
    <row r="167" spans="1:8" x14ac:dyDescent="0.3">
      <c r="A167" s="13">
        <v>6</v>
      </c>
      <c r="B167" s="14"/>
      <c r="C167" s="15" t="s">
        <v>127</v>
      </c>
      <c r="D167" s="14"/>
      <c r="E167" s="14" t="s">
        <v>11</v>
      </c>
      <c r="F167" s="16">
        <v>6</v>
      </c>
      <c r="G167" s="17"/>
      <c r="H167" s="18">
        <f>H140</f>
        <v>14535</v>
      </c>
    </row>
    <row r="168" spans="1:8" x14ac:dyDescent="0.3">
      <c r="A168" s="13">
        <v>7</v>
      </c>
      <c r="B168" s="14"/>
      <c r="C168" s="15" t="s">
        <v>77</v>
      </c>
      <c r="D168" s="14"/>
      <c r="E168" s="14" t="s">
        <v>11</v>
      </c>
      <c r="F168" s="16">
        <v>7</v>
      </c>
      <c r="G168" s="17"/>
      <c r="H168" s="18">
        <f>H157</f>
        <v>1800</v>
      </c>
    </row>
    <row r="169" spans="1:8" x14ac:dyDescent="0.3">
      <c r="A169" s="13"/>
      <c r="B169" s="14"/>
      <c r="C169" s="15"/>
      <c r="D169" s="14"/>
      <c r="E169" s="14"/>
      <c r="F169" s="16"/>
      <c r="G169" s="17"/>
      <c r="H169" s="18"/>
    </row>
    <row r="170" spans="1:8" s="12" customFormat="1" ht="24.9" customHeight="1" x14ac:dyDescent="0.3">
      <c r="A170" s="7"/>
      <c r="B170" s="8"/>
      <c r="C170" s="23" t="s">
        <v>6</v>
      </c>
      <c r="D170" s="8"/>
      <c r="E170" s="8"/>
      <c r="F170" s="9"/>
      <c r="G170" s="31"/>
      <c r="H170" s="34">
        <f>SUM(H162:H168)</f>
        <v>94451.07</v>
      </c>
    </row>
    <row r="171" spans="1:8" s="12" customFormat="1" ht="15" customHeight="1" x14ac:dyDescent="0.3">
      <c r="A171" s="7"/>
      <c r="B171" s="8"/>
      <c r="C171" s="23"/>
      <c r="D171" s="8"/>
      <c r="E171" s="8"/>
      <c r="F171" s="9"/>
      <c r="G171" s="31"/>
      <c r="H171" s="68"/>
    </row>
    <row r="172" spans="1:8" x14ac:dyDescent="0.3">
      <c r="A172" s="13"/>
      <c r="B172" s="14"/>
      <c r="C172" s="15"/>
      <c r="D172" s="14"/>
      <c r="E172" s="14"/>
      <c r="F172" s="16"/>
      <c r="G172" s="17"/>
      <c r="H172" s="18"/>
    </row>
    <row r="173" spans="1:8" x14ac:dyDescent="0.3">
      <c r="A173" s="13"/>
      <c r="B173" s="14"/>
      <c r="C173" s="35" t="s">
        <v>7</v>
      </c>
      <c r="D173" s="14"/>
      <c r="E173" s="14" t="s">
        <v>8</v>
      </c>
      <c r="F173" s="36">
        <v>0.15</v>
      </c>
      <c r="G173" s="17"/>
      <c r="H173" s="28">
        <f>H170*F173</f>
        <v>14167.6605</v>
      </c>
    </row>
    <row r="174" spans="1:8" x14ac:dyDescent="0.3">
      <c r="A174" s="13"/>
      <c r="B174" s="14"/>
      <c r="C174" s="35"/>
      <c r="D174" s="14"/>
      <c r="E174" s="14"/>
      <c r="F174" s="16"/>
      <c r="G174" s="17"/>
      <c r="H174" s="18"/>
    </row>
    <row r="175" spans="1:8" s="42" customFormat="1" ht="30" customHeight="1" thickBot="1" x14ac:dyDescent="0.35">
      <c r="A175" s="37"/>
      <c r="B175" s="38"/>
      <c r="C175" s="39" t="s">
        <v>9</v>
      </c>
      <c r="D175" s="38"/>
      <c r="E175" s="38"/>
      <c r="F175" s="37"/>
      <c r="G175" s="40"/>
      <c r="H175" s="41">
        <f>H173+H170</f>
        <v>108618.73050000001</v>
      </c>
    </row>
    <row r="176" spans="1:8" ht="15" thickTop="1" x14ac:dyDescent="0.3">
      <c r="A176" s="13"/>
      <c r="B176" s="14"/>
      <c r="C176" s="15"/>
      <c r="D176" s="14"/>
      <c r="E176" s="14"/>
      <c r="F176" s="16"/>
      <c r="G176" s="17"/>
      <c r="H176" s="18"/>
    </row>
    <row r="177" spans="1:8" x14ac:dyDescent="0.3">
      <c r="A177" s="13"/>
      <c r="B177" s="14"/>
      <c r="C177" s="15"/>
      <c r="D177" s="14"/>
      <c r="E177" s="14"/>
      <c r="F177" s="16"/>
      <c r="G177" s="17"/>
      <c r="H177" s="18"/>
    </row>
    <row r="179" spans="1:8" x14ac:dyDescent="0.3">
      <c r="C179" s="49"/>
      <c r="H179" s="4" t="s">
        <v>109</v>
      </c>
    </row>
  </sheetData>
  <mergeCells count="1">
    <mergeCell ref="A2:H2"/>
  </mergeCell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3"/>
  <sheetViews>
    <sheetView zoomScale="89" zoomScaleNormal="89" workbookViewId="0">
      <selection activeCell="G15" sqref="G15"/>
    </sheetView>
  </sheetViews>
  <sheetFormatPr defaultRowHeight="14.4" x14ac:dyDescent="0.3"/>
  <cols>
    <col min="1" max="1" width="8.5546875" style="2" customWidth="1"/>
    <col min="2" max="2" width="3.44140625" customWidth="1"/>
    <col min="3" max="3" width="85.88671875" style="1" customWidth="1"/>
    <col min="4" max="4" width="1" customWidth="1"/>
    <col min="5" max="5" width="9.5546875" customWidth="1"/>
    <col min="6" max="6" width="10.33203125" style="3" customWidth="1"/>
    <col min="7" max="7" width="11.44140625" style="4" customWidth="1"/>
    <col min="8" max="8" width="12.6640625" style="4" customWidth="1"/>
    <col min="9" max="9" width="2.33203125" customWidth="1"/>
  </cols>
  <sheetData>
    <row r="1" spans="1:42" ht="9.75" customHeight="1" thickBot="1" x14ac:dyDescent="0.35"/>
    <row r="2" spans="1:42" ht="77.25" customHeight="1" thickBot="1" x14ac:dyDescent="0.35">
      <c r="A2" s="86" t="s">
        <v>148</v>
      </c>
      <c r="B2" s="87"/>
      <c r="C2" s="87"/>
      <c r="D2" s="87"/>
      <c r="E2" s="87"/>
      <c r="F2" s="87"/>
      <c r="G2" s="87"/>
      <c r="H2" s="88"/>
    </row>
    <row r="3" spans="1:42" s="12" customFormat="1" x14ac:dyDescent="0.3">
      <c r="A3" s="57" t="s">
        <v>0</v>
      </c>
      <c r="B3" s="58"/>
      <c r="C3" s="59" t="s">
        <v>1</v>
      </c>
      <c r="D3" s="58"/>
      <c r="E3" s="58" t="s">
        <v>2</v>
      </c>
      <c r="F3" s="60" t="s">
        <v>3</v>
      </c>
      <c r="G3" s="61" t="s">
        <v>4</v>
      </c>
      <c r="H3" s="62" t="s">
        <v>5</v>
      </c>
    </row>
    <row r="4" spans="1:42" s="12" customFormat="1" x14ac:dyDescent="0.3">
      <c r="A4" s="7"/>
      <c r="B4" s="8"/>
      <c r="C4" s="52"/>
      <c r="D4" s="8"/>
      <c r="E4" s="8"/>
      <c r="F4" s="9"/>
      <c r="G4" s="10"/>
      <c r="H4" s="11"/>
    </row>
    <row r="5" spans="1:42" s="22" customFormat="1" ht="16.5" customHeight="1" x14ac:dyDescent="0.3">
      <c r="A5" s="63"/>
      <c r="B5" s="53"/>
      <c r="C5" s="24" t="s">
        <v>73</v>
      </c>
      <c r="D5" s="19"/>
      <c r="E5" s="19"/>
      <c r="F5" s="19"/>
      <c r="G5" s="20"/>
      <c r="H5" s="21"/>
      <c r="I5"/>
      <c r="J5"/>
      <c r="K5"/>
      <c r="L5"/>
      <c r="M5"/>
      <c r="N5"/>
      <c r="O5"/>
      <c r="P5"/>
      <c r="Q5"/>
      <c r="R5"/>
      <c r="S5"/>
      <c r="T5"/>
      <c r="U5"/>
      <c r="V5"/>
      <c r="W5"/>
      <c r="X5"/>
      <c r="Y5"/>
      <c r="Z5"/>
      <c r="AA5"/>
      <c r="AB5"/>
      <c r="AC5"/>
      <c r="AD5"/>
      <c r="AE5"/>
      <c r="AF5"/>
      <c r="AG5"/>
      <c r="AH5"/>
      <c r="AI5"/>
      <c r="AJ5"/>
      <c r="AK5"/>
      <c r="AL5"/>
      <c r="AM5"/>
      <c r="AN5"/>
      <c r="AO5"/>
      <c r="AP5"/>
    </row>
    <row r="6" spans="1:42" x14ac:dyDescent="0.3">
      <c r="A6" s="13"/>
      <c r="B6" s="14"/>
      <c r="C6" s="15"/>
      <c r="D6" s="14"/>
      <c r="E6" s="14"/>
      <c r="F6" s="16"/>
      <c r="G6" s="17"/>
      <c r="H6" s="18"/>
    </row>
    <row r="7" spans="1:42" x14ac:dyDescent="0.3">
      <c r="A7" s="13"/>
      <c r="B7" s="14"/>
      <c r="C7" s="25" t="s">
        <v>75</v>
      </c>
      <c r="D7" s="14"/>
      <c r="E7" s="14"/>
      <c r="F7" s="14"/>
      <c r="G7" s="17"/>
      <c r="H7" s="18"/>
    </row>
    <row r="8" spans="1:42" x14ac:dyDescent="0.3">
      <c r="A8" s="13"/>
      <c r="B8" s="14"/>
      <c r="C8" s="15"/>
      <c r="D8" s="14"/>
      <c r="E8" s="14"/>
      <c r="F8" s="16"/>
      <c r="G8" s="17"/>
      <c r="H8" s="18"/>
    </row>
    <row r="9" spans="1:42" ht="43.5" customHeight="1" x14ac:dyDescent="0.3">
      <c r="A9" s="13">
        <v>1</v>
      </c>
      <c r="B9" s="14"/>
      <c r="C9" s="44" t="s">
        <v>147</v>
      </c>
      <c r="D9" s="14"/>
      <c r="E9" s="84" t="s">
        <v>76</v>
      </c>
      <c r="F9" s="84">
        <v>1</v>
      </c>
      <c r="G9" s="85">
        <v>3455.16</v>
      </c>
      <c r="H9" s="18">
        <f>G9*F9</f>
        <v>3455.16</v>
      </c>
    </row>
    <row r="10" spans="1:42" x14ac:dyDescent="0.3">
      <c r="A10" s="13"/>
      <c r="B10" s="14"/>
      <c r="C10" s="15"/>
      <c r="D10" s="14"/>
      <c r="E10" s="14"/>
      <c r="F10" s="14"/>
      <c r="G10" s="17"/>
      <c r="H10" s="18"/>
    </row>
    <row r="11" spans="1:42" ht="15" thickBot="1" x14ac:dyDescent="0.35">
      <c r="A11" s="13"/>
      <c r="B11" s="14"/>
      <c r="C11" s="23" t="s">
        <v>10</v>
      </c>
      <c r="D11" s="14"/>
      <c r="E11" s="14"/>
      <c r="F11" s="16"/>
      <c r="G11" s="17"/>
      <c r="H11" s="26">
        <f>H9</f>
        <v>3455.16</v>
      </c>
    </row>
    <row r="12" spans="1:42" ht="15" thickTop="1" x14ac:dyDescent="0.3">
      <c r="A12" s="13"/>
      <c r="B12" s="14"/>
      <c r="C12" s="5"/>
      <c r="D12" s="14"/>
      <c r="E12" s="14"/>
      <c r="F12" s="16"/>
      <c r="G12" s="17"/>
      <c r="H12" s="18"/>
    </row>
    <row r="13" spans="1:42" x14ac:dyDescent="0.3">
      <c r="A13" s="13"/>
      <c r="B13" s="14"/>
      <c r="C13" s="27"/>
      <c r="D13" s="14"/>
      <c r="E13" s="14"/>
      <c r="F13" s="16"/>
      <c r="G13" s="17"/>
      <c r="H13" s="28"/>
    </row>
    <row r="14" spans="1:42" x14ac:dyDescent="0.3">
      <c r="A14" s="13"/>
      <c r="B14" s="14"/>
      <c r="C14" s="29" t="s">
        <v>74</v>
      </c>
      <c r="D14" s="19"/>
      <c r="E14" s="19"/>
      <c r="F14" s="30"/>
      <c r="G14" s="20"/>
      <c r="H14" s="32"/>
    </row>
    <row r="15" spans="1:42" x14ac:dyDescent="0.3">
      <c r="A15" s="13"/>
      <c r="B15" s="14"/>
      <c r="C15" s="5"/>
      <c r="D15" s="14"/>
      <c r="E15" s="14"/>
      <c r="F15" s="16"/>
      <c r="G15" s="17"/>
      <c r="H15" s="28"/>
    </row>
    <row r="16" spans="1:42" x14ac:dyDescent="0.3">
      <c r="A16" s="13"/>
      <c r="B16" s="14"/>
      <c r="C16" s="6" t="s">
        <v>14</v>
      </c>
      <c r="D16" s="14"/>
      <c r="E16" s="14"/>
      <c r="F16" s="16"/>
      <c r="G16" s="17"/>
      <c r="H16" s="28"/>
    </row>
    <row r="17" spans="1:8" x14ac:dyDescent="0.3">
      <c r="A17" s="13"/>
      <c r="B17" s="14"/>
      <c r="C17" s="6"/>
      <c r="D17" s="14"/>
      <c r="E17" s="14"/>
      <c r="F17" s="16"/>
      <c r="G17" s="17"/>
      <c r="H17" s="28"/>
    </row>
    <row r="18" spans="1:8" x14ac:dyDescent="0.3">
      <c r="A18" s="13"/>
      <c r="B18" s="14"/>
      <c r="C18" s="6" t="s">
        <v>13</v>
      </c>
      <c r="D18" s="14"/>
      <c r="E18" s="14"/>
      <c r="F18" s="16"/>
      <c r="G18" s="17"/>
      <c r="H18" s="28"/>
    </row>
    <row r="19" spans="1:8" x14ac:dyDescent="0.3">
      <c r="A19" s="13"/>
      <c r="B19" s="14"/>
      <c r="C19" s="6"/>
      <c r="D19" s="14"/>
      <c r="E19" s="14"/>
      <c r="F19" s="16"/>
      <c r="G19" s="17"/>
      <c r="H19" s="28"/>
    </row>
    <row r="20" spans="1:8" x14ac:dyDescent="0.3">
      <c r="A20" s="13"/>
      <c r="B20" s="14"/>
      <c r="C20" s="49" t="s">
        <v>86</v>
      </c>
      <c r="D20" s="14"/>
      <c r="E20" s="14"/>
      <c r="F20" s="16"/>
      <c r="G20" s="17"/>
      <c r="H20" s="28"/>
    </row>
    <row r="21" spans="1:8" x14ac:dyDescent="0.3">
      <c r="A21" s="13"/>
      <c r="B21" s="14"/>
      <c r="C21" s="49"/>
      <c r="D21" s="14"/>
      <c r="E21" s="14"/>
      <c r="F21" s="16"/>
      <c r="G21" s="17"/>
      <c r="H21" s="28"/>
    </row>
    <row r="22" spans="1:8" x14ac:dyDescent="0.3">
      <c r="A22" s="13"/>
      <c r="B22" s="14"/>
      <c r="C22" s="49" t="s">
        <v>92</v>
      </c>
      <c r="D22" s="14"/>
      <c r="E22" s="14"/>
      <c r="F22" s="16"/>
      <c r="G22" s="17"/>
      <c r="H22" s="67"/>
    </row>
    <row r="23" spans="1:8" x14ac:dyDescent="0.3">
      <c r="A23" s="13"/>
      <c r="B23" s="14"/>
      <c r="C23" s="49"/>
      <c r="D23" s="14"/>
      <c r="E23" s="14"/>
      <c r="F23" s="16"/>
      <c r="G23" s="17"/>
      <c r="H23" s="67"/>
    </row>
    <row r="24" spans="1:8" x14ac:dyDescent="0.3">
      <c r="A24" s="13">
        <v>2</v>
      </c>
      <c r="B24" s="14"/>
      <c r="C24" s="65" t="s">
        <v>91</v>
      </c>
      <c r="D24" s="14"/>
      <c r="E24" s="14" t="s">
        <v>87</v>
      </c>
      <c r="F24" s="16">
        <v>4.5</v>
      </c>
      <c r="G24" s="17">
        <v>72</v>
      </c>
      <c r="H24" s="67">
        <f>G24*F24</f>
        <v>324</v>
      </c>
    </row>
    <row r="25" spans="1:8" x14ac:dyDescent="0.3">
      <c r="A25" s="13"/>
      <c r="B25" s="14"/>
      <c r="C25" s="65"/>
      <c r="D25" s="14"/>
      <c r="E25" s="14"/>
      <c r="F25" s="16"/>
      <c r="G25" s="17"/>
      <c r="H25" s="67"/>
    </row>
    <row r="26" spans="1:8" ht="14.25" customHeight="1" x14ac:dyDescent="0.3">
      <c r="A26" s="13"/>
      <c r="B26" s="14"/>
      <c r="C26" s="49" t="s">
        <v>111</v>
      </c>
      <c r="D26" s="14"/>
      <c r="E26" s="14"/>
      <c r="F26" s="16"/>
      <c r="G26" s="17"/>
      <c r="H26" s="67"/>
    </row>
    <row r="27" spans="1:8" ht="14.25" customHeight="1" x14ac:dyDescent="0.3">
      <c r="A27" s="13"/>
      <c r="B27" s="14"/>
      <c r="C27" s="49"/>
      <c r="D27" s="14"/>
      <c r="E27" s="14"/>
      <c r="F27" s="16"/>
      <c r="G27" s="17"/>
      <c r="H27" s="67"/>
    </row>
    <row r="28" spans="1:8" ht="14.25" customHeight="1" x14ac:dyDescent="0.3">
      <c r="A28" s="13">
        <v>3</v>
      </c>
      <c r="B28" s="14"/>
      <c r="C28" s="65" t="s">
        <v>112</v>
      </c>
      <c r="D28" s="14"/>
      <c r="E28" s="14" t="s">
        <v>84</v>
      </c>
      <c r="F28" s="16">
        <v>15</v>
      </c>
      <c r="G28" s="17">
        <v>113</v>
      </c>
      <c r="H28" s="67">
        <f>G28*F28</f>
        <v>1695</v>
      </c>
    </row>
    <row r="29" spans="1:8" ht="16.5" customHeight="1" x14ac:dyDescent="0.3">
      <c r="A29" s="13"/>
      <c r="B29" s="14"/>
      <c r="C29" s="65"/>
      <c r="D29" s="14"/>
      <c r="E29" s="14"/>
      <c r="F29" s="16"/>
      <c r="G29" s="17"/>
      <c r="H29" s="67"/>
    </row>
    <row r="30" spans="1:8" ht="15" thickBot="1" x14ac:dyDescent="0.35">
      <c r="A30" s="13"/>
      <c r="B30" s="14"/>
      <c r="C30" s="23" t="s">
        <v>10</v>
      </c>
      <c r="D30" s="14"/>
      <c r="E30" s="14"/>
      <c r="F30" s="16"/>
      <c r="G30" s="17"/>
      <c r="H30" s="26">
        <f>SUM(H22:H29)</f>
        <v>2019</v>
      </c>
    </row>
    <row r="31" spans="1:8" ht="15" thickTop="1" x14ac:dyDescent="0.3">
      <c r="A31" s="13"/>
      <c r="B31" s="14"/>
      <c r="C31" s="64"/>
      <c r="D31" s="14"/>
      <c r="E31" s="14"/>
      <c r="F31" s="16"/>
      <c r="G31" s="17"/>
      <c r="H31" s="28"/>
    </row>
    <row r="32" spans="1:8" x14ac:dyDescent="0.3">
      <c r="A32" s="13"/>
      <c r="B32" s="14"/>
      <c r="C32" s="64"/>
      <c r="D32" s="14"/>
      <c r="E32" s="14"/>
      <c r="F32" s="16"/>
      <c r="G32" s="17"/>
      <c r="H32" s="28"/>
    </row>
    <row r="33" spans="1:8" x14ac:dyDescent="0.3">
      <c r="A33" s="13"/>
      <c r="B33" s="14"/>
      <c r="C33" s="51" t="s">
        <v>141</v>
      </c>
      <c r="D33" s="19"/>
      <c r="E33" s="19"/>
      <c r="F33" s="30"/>
      <c r="G33" s="20"/>
      <c r="H33" s="32"/>
    </row>
    <row r="34" spans="1:8" x14ac:dyDescent="0.3">
      <c r="A34" s="13"/>
      <c r="B34" s="14"/>
      <c r="C34" s="64"/>
      <c r="D34" s="14"/>
      <c r="E34" s="14"/>
      <c r="F34" s="16"/>
      <c r="G34" s="17"/>
      <c r="H34" s="28"/>
    </row>
    <row r="35" spans="1:8" x14ac:dyDescent="0.3">
      <c r="A35" s="13"/>
      <c r="B35" s="14"/>
      <c r="C35" s="69" t="s">
        <v>90</v>
      </c>
      <c r="D35" s="14"/>
      <c r="E35" s="14"/>
      <c r="F35" s="16"/>
      <c r="G35" s="17"/>
      <c r="H35" s="28"/>
    </row>
    <row r="36" spans="1:8" x14ac:dyDescent="0.3">
      <c r="A36" s="13"/>
      <c r="B36" s="14"/>
      <c r="C36" s="64"/>
      <c r="D36" s="14"/>
      <c r="E36" s="14"/>
      <c r="F36" s="16"/>
      <c r="G36" s="17"/>
      <c r="H36" s="28"/>
    </row>
    <row r="37" spans="1:8" x14ac:dyDescent="0.3">
      <c r="A37" s="13"/>
      <c r="B37" s="14"/>
      <c r="C37" s="70" t="s">
        <v>93</v>
      </c>
      <c r="D37" s="14"/>
      <c r="E37" s="14"/>
      <c r="F37" s="16"/>
      <c r="G37" s="17"/>
      <c r="H37" s="28"/>
    </row>
    <row r="38" spans="1:8" x14ac:dyDescent="0.3">
      <c r="A38" s="13"/>
      <c r="B38" s="14"/>
      <c r="C38" s="64"/>
      <c r="D38" s="14"/>
      <c r="E38" s="14"/>
      <c r="F38" s="16"/>
      <c r="G38" s="17"/>
      <c r="H38" s="28"/>
    </row>
    <row r="39" spans="1:8" x14ac:dyDescent="0.3">
      <c r="A39" s="13"/>
      <c r="B39" s="14"/>
      <c r="C39" s="69" t="s">
        <v>94</v>
      </c>
      <c r="D39" s="14"/>
      <c r="E39" s="14"/>
      <c r="F39" s="16"/>
      <c r="G39" s="17"/>
      <c r="H39" s="28"/>
    </row>
    <row r="40" spans="1:8" x14ac:dyDescent="0.3">
      <c r="A40" s="13"/>
      <c r="B40" s="14"/>
      <c r="C40" s="64"/>
      <c r="D40" s="14"/>
      <c r="E40" s="14"/>
      <c r="F40" s="16"/>
      <c r="G40" s="17"/>
      <c r="H40" s="28"/>
    </row>
    <row r="41" spans="1:8" x14ac:dyDescent="0.3">
      <c r="A41" s="13">
        <v>4</v>
      </c>
      <c r="B41" s="14"/>
      <c r="C41" s="71" t="s">
        <v>95</v>
      </c>
      <c r="D41" s="14"/>
      <c r="E41" s="14" t="s">
        <v>88</v>
      </c>
      <c r="F41" s="16">
        <v>12</v>
      </c>
      <c r="G41" s="17">
        <v>652</v>
      </c>
      <c r="H41" s="67">
        <f>G41*F41</f>
        <v>7824</v>
      </c>
    </row>
    <row r="42" spans="1:8" x14ac:dyDescent="0.3">
      <c r="A42" s="13"/>
      <c r="B42" s="14"/>
      <c r="C42" s="71"/>
      <c r="D42" s="14"/>
      <c r="E42" s="14"/>
      <c r="F42" s="16"/>
      <c r="G42" s="17"/>
      <c r="H42" s="67"/>
    </row>
    <row r="43" spans="1:8" x14ac:dyDescent="0.3">
      <c r="A43" s="13">
        <v>5</v>
      </c>
      <c r="B43" s="14"/>
      <c r="C43" s="71" t="s">
        <v>96</v>
      </c>
      <c r="D43" s="14"/>
      <c r="E43" s="14" t="s">
        <v>84</v>
      </c>
      <c r="F43" s="16">
        <v>2</v>
      </c>
      <c r="G43" s="17">
        <v>475</v>
      </c>
      <c r="H43" s="67">
        <f>G43*F43</f>
        <v>950</v>
      </c>
    </row>
    <row r="44" spans="1:8" x14ac:dyDescent="0.3">
      <c r="A44" s="13"/>
      <c r="B44" s="14"/>
      <c r="C44" s="64"/>
      <c r="D44" s="14"/>
      <c r="E44" s="14"/>
      <c r="F44" s="16"/>
      <c r="G44" s="17"/>
      <c r="H44" s="28"/>
    </row>
    <row r="45" spans="1:8" ht="15" thickBot="1" x14ac:dyDescent="0.35">
      <c r="A45" s="13"/>
      <c r="B45" s="14"/>
      <c r="C45" s="23" t="s">
        <v>10</v>
      </c>
      <c r="D45" s="14"/>
      <c r="E45" s="14"/>
      <c r="F45" s="16"/>
      <c r="G45" s="17"/>
      <c r="H45" s="26">
        <f>SUM(H40:H44)</f>
        <v>8774</v>
      </c>
    </row>
    <row r="46" spans="1:8" ht="15" thickTop="1" x14ac:dyDescent="0.3">
      <c r="A46" s="13"/>
      <c r="B46" s="14"/>
      <c r="C46" s="64"/>
      <c r="D46" s="14"/>
      <c r="E46" s="14"/>
      <c r="F46" s="16"/>
      <c r="G46" s="17"/>
      <c r="H46" s="28"/>
    </row>
    <row r="47" spans="1:8" x14ac:dyDescent="0.3">
      <c r="A47" s="13"/>
      <c r="B47" s="14"/>
      <c r="C47" s="27"/>
      <c r="D47" s="14"/>
      <c r="E47" s="14"/>
      <c r="F47" s="16"/>
      <c r="G47" s="17"/>
      <c r="H47" s="28"/>
    </row>
    <row r="48" spans="1:8" x14ac:dyDescent="0.3">
      <c r="A48" s="13"/>
      <c r="B48" s="14"/>
      <c r="C48" s="51" t="s">
        <v>142</v>
      </c>
      <c r="D48" s="19"/>
      <c r="E48" s="19"/>
      <c r="F48" s="30"/>
      <c r="G48" s="20"/>
      <c r="H48" s="32"/>
    </row>
    <row r="49" spans="1:8" x14ac:dyDescent="0.3">
      <c r="A49" s="13"/>
      <c r="B49" s="14"/>
      <c r="C49" s="49"/>
      <c r="D49" s="14"/>
      <c r="E49" s="14"/>
      <c r="F49" s="16"/>
      <c r="G49" s="17"/>
      <c r="H49" s="28"/>
    </row>
    <row r="50" spans="1:8" x14ac:dyDescent="0.3">
      <c r="A50" s="13"/>
      <c r="B50" s="14"/>
      <c r="C50" s="49" t="s">
        <v>85</v>
      </c>
      <c r="D50" s="14"/>
      <c r="E50" s="14"/>
      <c r="F50" s="16"/>
      <c r="G50" s="17"/>
      <c r="H50" s="28"/>
    </row>
    <row r="51" spans="1:8" x14ac:dyDescent="0.3">
      <c r="A51" s="13"/>
      <c r="B51" s="14"/>
      <c r="C51" s="49"/>
      <c r="D51" s="14"/>
      <c r="E51" s="14"/>
      <c r="F51" s="16"/>
      <c r="G51" s="17"/>
      <c r="H51" s="28"/>
    </row>
    <row r="52" spans="1:8" x14ac:dyDescent="0.3">
      <c r="A52" s="13"/>
      <c r="B52" s="14"/>
      <c r="C52" s="75" t="s">
        <v>118</v>
      </c>
      <c r="D52" s="14"/>
      <c r="E52" s="14"/>
      <c r="F52" s="16"/>
      <c r="G52" s="17"/>
      <c r="H52" s="28"/>
    </row>
    <row r="53" spans="1:8" x14ac:dyDescent="0.3">
      <c r="A53" s="13"/>
      <c r="B53" s="14"/>
      <c r="C53" s="27"/>
      <c r="D53" s="14"/>
      <c r="E53" s="14"/>
      <c r="F53" s="16"/>
      <c r="G53" s="17"/>
      <c r="H53" s="28"/>
    </row>
    <row r="54" spans="1:8" x14ac:dyDescent="0.3">
      <c r="A54" s="13"/>
      <c r="B54" s="14"/>
      <c r="C54" s="47" t="s">
        <v>117</v>
      </c>
      <c r="D54" s="14"/>
      <c r="E54" s="14"/>
      <c r="F54" s="16"/>
      <c r="G54" s="17"/>
      <c r="H54" s="28"/>
    </row>
    <row r="55" spans="1:8" x14ac:dyDescent="0.3">
      <c r="A55" s="13"/>
      <c r="B55" s="14"/>
      <c r="C55" s="27"/>
      <c r="D55" s="14"/>
      <c r="E55" s="14"/>
      <c r="F55" s="16"/>
      <c r="G55" s="17"/>
      <c r="H55" s="28"/>
    </row>
    <row r="56" spans="1:8" x14ac:dyDescent="0.3">
      <c r="A56" s="13">
        <v>6</v>
      </c>
      <c r="B56" s="14"/>
      <c r="C56" s="48" t="s">
        <v>108</v>
      </c>
      <c r="D56" s="14"/>
      <c r="E56" s="14" t="s">
        <v>84</v>
      </c>
      <c r="F56" s="16">
        <v>15</v>
      </c>
      <c r="G56" s="55">
        <v>850</v>
      </c>
      <c r="H56" s="18">
        <f>F56*G56</f>
        <v>12750</v>
      </c>
    </row>
    <row r="57" spans="1:8" x14ac:dyDescent="0.3">
      <c r="A57" s="13"/>
      <c r="B57" s="14"/>
      <c r="C57" s="48"/>
      <c r="D57" s="14"/>
      <c r="E57" s="14"/>
      <c r="F57" s="16"/>
      <c r="G57" s="17"/>
      <c r="H57" s="18"/>
    </row>
    <row r="58" spans="1:8" ht="15" thickBot="1" x14ac:dyDescent="0.35">
      <c r="A58" s="13"/>
      <c r="B58" s="14"/>
      <c r="C58" s="23" t="s">
        <v>10</v>
      </c>
      <c r="D58" s="14"/>
      <c r="E58" s="14"/>
      <c r="F58" s="16"/>
      <c r="G58" s="17"/>
      <c r="H58" s="26">
        <f>SUM(H55:H57)</f>
        <v>12750</v>
      </c>
    </row>
    <row r="59" spans="1:8" ht="15" thickTop="1" x14ac:dyDescent="0.3">
      <c r="A59" s="13"/>
      <c r="B59" s="14"/>
      <c r="C59" s="64"/>
      <c r="D59" s="14"/>
      <c r="E59" s="14"/>
      <c r="F59" s="16"/>
      <c r="G59" s="17"/>
      <c r="H59" s="28"/>
    </row>
    <row r="60" spans="1:8" x14ac:dyDescent="0.3">
      <c r="A60" s="13"/>
      <c r="B60" s="14"/>
      <c r="C60" s="47"/>
      <c r="D60" s="14"/>
      <c r="E60" s="14"/>
      <c r="F60" s="16"/>
      <c r="G60" s="17"/>
      <c r="H60" s="67"/>
    </row>
    <row r="61" spans="1:8" x14ac:dyDescent="0.3">
      <c r="A61" s="13"/>
      <c r="B61" s="14"/>
      <c r="C61" s="29" t="s">
        <v>143</v>
      </c>
      <c r="D61" s="19"/>
      <c r="E61" s="19"/>
      <c r="F61" s="30"/>
      <c r="G61" s="20"/>
      <c r="H61" s="32"/>
    </row>
    <row r="62" spans="1:8" x14ac:dyDescent="0.3">
      <c r="A62" s="13"/>
      <c r="B62" s="14"/>
      <c r="C62" s="66"/>
      <c r="D62" s="53"/>
      <c r="E62" s="53"/>
      <c r="F62" s="54"/>
      <c r="G62" s="55"/>
      <c r="H62" s="56"/>
    </row>
    <row r="63" spans="1:8" x14ac:dyDescent="0.3">
      <c r="A63" s="13"/>
      <c r="B63" s="14"/>
      <c r="C63" s="50" t="s">
        <v>77</v>
      </c>
      <c r="D63" s="14"/>
      <c r="E63" s="14"/>
      <c r="F63" s="16"/>
      <c r="G63" s="17"/>
      <c r="H63" s="28"/>
    </row>
    <row r="64" spans="1:8" x14ac:dyDescent="0.3">
      <c r="A64" s="13"/>
      <c r="B64" s="14"/>
      <c r="C64" s="23"/>
      <c r="D64" s="14"/>
      <c r="E64" s="14"/>
      <c r="F64" s="16"/>
      <c r="G64" s="17"/>
      <c r="H64" s="28"/>
    </row>
    <row r="65" spans="1:8" x14ac:dyDescent="0.3">
      <c r="A65" s="13"/>
      <c r="B65" s="14"/>
      <c r="C65" s="50" t="s">
        <v>78</v>
      </c>
      <c r="D65" s="14"/>
      <c r="E65" s="14"/>
      <c r="F65" s="16"/>
      <c r="G65" s="17"/>
      <c r="H65" s="28"/>
    </row>
    <row r="66" spans="1:8" x14ac:dyDescent="0.3">
      <c r="A66" s="13"/>
      <c r="B66" s="14"/>
      <c r="C66" s="23"/>
      <c r="D66" s="14"/>
      <c r="E66" s="14"/>
      <c r="F66" s="16"/>
      <c r="G66" s="17"/>
      <c r="H66" s="28"/>
    </row>
    <row r="67" spans="1:8" x14ac:dyDescent="0.3">
      <c r="A67" s="13"/>
      <c r="B67" s="14"/>
      <c r="C67" s="50" t="s">
        <v>79</v>
      </c>
      <c r="D67" s="14"/>
      <c r="E67" s="14"/>
      <c r="F67" s="16"/>
      <c r="G67" s="17"/>
      <c r="H67" s="28"/>
    </row>
    <row r="68" spans="1:8" x14ac:dyDescent="0.3">
      <c r="A68" s="13"/>
      <c r="B68" s="14"/>
      <c r="C68" s="50"/>
      <c r="D68" s="14"/>
      <c r="E68" s="14"/>
      <c r="F68" s="16"/>
      <c r="G68" s="17"/>
      <c r="H68" s="28"/>
    </row>
    <row r="69" spans="1:8" ht="86.4" x14ac:dyDescent="0.3">
      <c r="A69" s="13"/>
      <c r="B69" s="14"/>
      <c r="C69" s="50" t="s">
        <v>80</v>
      </c>
      <c r="D69" s="14"/>
      <c r="E69" s="14"/>
      <c r="F69" s="16"/>
      <c r="G69" s="17"/>
      <c r="H69" s="28"/>
    </row>
    <row r="70" spans="1:8" x14ac:dyDescent="0.3">
      <c r="A70" s="13"/>
      <c r="B70" s="14"/>
      <c r="C70" s="23"/>
      <c r="D70" s="14"/>
      <c r="E70" s="14"/>
      <c r="F70" s="16"/>
      <c r="G70" s="17"/>
      <c r="H70" s="28"/>
    </row>
    <row r="71" spans="1:8" x14ac:dyDescent="0.3">
      <c r="A71" s="13"/>
      <c r="B71" s="14"/>
      <c r="C71" s="45" t="s">
        <v>81</v>
      </c>
      <c r="D71" s="14"/>
      <c r="E71" s="14"/>
      <c r="F71" s="16"/>
      <c r="G71" s="17"/>
      <c r="H71" s="28"/>
    </row>
    <row r="72" spans="1:8" x14ac:dyDescent="0.3">
      <c r="A72" s="13"/>
      <c r="B72" s="14"/>
      <c r="C72" s="23"/>
      <c r="D72" s="14"/>
      <c r="E72" s="14"/>
      <c r="F72" s="16"/>
      <c r="G72" s="17"/>
      <c r="H72" s="28"/>
    </row>
    <row r="73" spans="1:8" x14ac:dyDescent="0.3">
      <c r="A73" s="13">
        <v>7</v>
      </c>
      <c r="B73" s="14"/>
      <c r="C73" s="46" t="s">
        <v>82</v>
      </c>
      <c r="D73" s="14"/>
      <c r="E73" s="14" t="s">
        <v>12</v>
      </c>
      <c r="F73" s="16">
        <v>70</v>
      </c>
      <c r="G73" s="17">
        <v>75</v>
      </c>
      <c r="H73" s="18">
        <f>F73*G73</f>
        <v>5250</v>
      </c>
    </row>
    <row r="74" spans="1:8" x14ac:dyDescent="0.3">
      <c r="A74" s="13"/>
      <c r="B74" s="14"/>
      <c r="C74" s="46"/>
      <c r="D74" s="14"/>
      <c r="E74" s="14"/>
      <c r="F74" s="16"/>
      <c r="G74" s="17"/>
      <c r="H74" s="18"/>
    </row>
    <row r="75" spans="1:8" ht="15" thickBot="1" x14ac:dyDescent="0.35">
      <c r="A75" s="13"/>
      <c r="B75" s="14"/>
      <c r="C75" s="23" t="s">
        <v>10</v>
      </c>
      <c r="D75" s="14"/>
      <c r="E75" s="14"/>
      <c r="F75" s="16"/>
      <c r="G75" s="17"/>
      <c r="H75" s="26">
        <f>SUM(H71:H74)</f>
        <v>5250</v>
      </c>
    </row>
    <row r="76" spans="1:8" ht="15" thickTop="1" x14ac:dyDescent="0.3">
      <c r="A76" s="13"/>
      <c r="B76" s="14"/>
      <c r="C76" s="23"/>
      <c r="D76" s="14"/>
      <c r="E76" s="14"/>
      <c r="F76" s="16"/>
      <c r="G76" s="17"/>
      <c r="H76" s="28"/>
    </row>
    <row r="77" spans="1:8" x14ac:dyDescent="0.3">
      <c r="A77" s="13"/>
      <c r="B77" s="14"/>
      <c r="C77" s="23"/>
      <c r="D77" s="14"/>
      <c r="E77" s="14"/>
      <c r="F77" s="16"/>
      <c r="G77" s="17"/>
      <c r="H77" s="28"/>
    </row>
    <row r="78" spans="1:8" x14ac:dyDescent="0.3">
      <c r="A78" s="13"/>
      <c r="B78" s="14"/>
      <c r="C78" s="33" t="s">
        <v>15</v>
      </c>
      <c r="D78" s="14"/>
      <c r="E78" s="19"/>
      <c r="F78" s="30"/>
      <c r="G78" s="20"/>
      <c r="H78" s="32"/>
    </row>
    <row r="79" spans="1:8" x14ac:dyDescent="0.3">
      <c r="A79" s="13"/>
      <c r="B79" s="14"/>
      <c r="C79" s="23"/>
      <c r="D79" s="14"/>
      <c r="E79" s="14"/>
      <c r="F79" s="16"/>
      <c r="G79" s="17"/>
      <c r="H79" s="28"/>
    </row>
    <row r="80" spans="1:8" x14ac:dyDescent="0.3">
      <c r="A80" s="13">
        <v>1</v>
      </c>
      <c r="B80" s="14"/>
      <c r="C80" s="15" t="s">
        <v>83</v>
      </c>
      <c r="D80" s="14"/>
      <c r="E80" s="14" t="s">
        <v>11</v>
      </c>
      <c r="F80" s="16">
        <v>1</v>
      </c>
      <c r="G80" s="17"/>
      <c r="H80" s="18">
        <f>H11</f>
        <v>3455.16</v>
      </c>
    </row>
    <row r="81" spans="1:8" x14ac:dyDescent="0.3">
      <c r="A81" s="13">
        <v>2</v>
      </c>
      <c r="B81" s="14"/>
      <c r="C81" s="15" t="s">
        <v>14</v>
      </c>
      <c r="D81" s="14"/>
      <c r="E81" s="14" t="s">
        <v>11</v>
      </c>
      <c r="F81" s="16">
        <v>2</v>
      </c>
      <c r="G81" s="17"/>
      <c r="H81" s="18">
        <f>H30</f>
        <v>2019</v>
      </c>
    </row>
    <row r="82" spans="1:8" x14ac:dyDescent="0.3">
      <c r="A82" s="13">
        <v>3</v>
      </c>
      <c r="B82" s="14"/>
      <c r="C82" s="15" t="s">
        <v>90</v>
      </c>
      <c r="D82" s="14"/>
      <c r="E82" s="14" t="s">
        <v>11</v>
      </c>
      <c r="F82" s="16">
        <v>3</v>
      </c>
      <c r="G82" s="17"/>
      <c r="H82" s="18">
        <f>H45</f>
        <v>8774</v>
      </c>
    </row>
    <row r="83" spans="1:8" x14ac:dyDescent="0.3">
      <c r="A83" s="13">
        <v>4</v>
      </c>
      <c r="B83" s="14"/>
      <c r="C83" s="15" t="s">
        <v>85</v>
      </c>
      <c r="D83" s="14"/>
      <c r="E83" s="14" t="s">
        <v>11</v>
      </c>
      <c r="F83" s="16">
        <v>4</v>
      </c>
      <c r="G83" s="17"/>
      <c r="H83" s="18">
        <f>H58</f>
        <v>12750</v>
      </c>
    </row>
    <row r="84" spans="1:8" x14ac:dyDescent="0.3">
      <c r="A84" s="13">
        <v>5</v>
      </c>
      <c r="B84" s="14"/>
      <c r="C84" s="15" t="s">
        <v>77</v>
      </c>
      <c r="D84" s="14"/>
      <c r="E84" s="14" t="s">
        <v>11</v>
      </c>
      <c r="F84" s="16">
        <v>5</v>
      </c>
      <c r="G84" s="17"/>
      <c r="H84" s="18">
        <f>H75</f>
        <v>5250</v>
      </c>
    </row>
    <row r="85" spans="1:8" x14ac:dyDescent="0.3">
      <c r="A85" s="13"/>
      <c r="B85" s="14"/>
      <c r="C85" s="15"/>
      <c r="D85" s="14"/>
      <c r="E85" s="14"/>
      <c r="F85" s="16"/>
      <c r="G85" s="17"/>
      <c r="H85" s="18"/>
    </row>
    <row r="86" spans="1:8" s="12" customFormat="1" ht="24.9" customHeight="1" x14ac:dyDescent="0.3">
      <c r="A86" s="7"/>
      <c r="B86" s="8"/>
      <c r="C86" s="23" t="s">
        <v>6</v>
      </c>
      <c r="D86" s="8"/>
      <c r="E86" s="8"/>
      <c r="F86" s="9"/>
      <c r="G86" s="31"/>
      <c r="H86" s="77">
        <f>SUM(H80:H84)</f>
        <v>32248.16</v>
      </c>
    </row>
    <row r="87" spans="1:8" x14ac:dyDescent="0.3">
      <c r="A87" s="13"/>
      <c r="B87" s="14"/>
      <c r="C87" s="15"/>
      <c r="D87" s="14"/>
      <c r="E87" s="14"/>
      <c r="F87" s="16"/>
      <c r="G87" s="17"/>
      <c r="H87" s="18"/>
    </row>
    <row r="88" spans="1:8" x14ac:dyDescent="0.3">
      <c r="A88" s="13"/>
      <c r="B88" s="14"/>
      <c r="C88" s="35" t="s">
        <v>7</v>
      </c>
      <c r="D88" s="14"/>
      <c r="E88" s="14" t="s">
        <v>8</v>
      </c>
      <c r="F88" s="36">
        <v>0.15</v>
      </c>
      <c r="G88" s="17"/>
      <c r="H88" s="28">
        <f>H86*F88</f>
        <v>4837.2240000000002</v>
      </c>
    </row>
    <row r="89" spans="1:8" x14ac:dyDescent="0.3">
      <c r="A89" s="13"/>
      <c r="B89" s="14"/>
      <c r="C89" s="35"/>
      <c r="D89" s="14"/>
      <c r="E89" s="14"/>
      <c r="F89" s="16"/>
      <c r="G89" s="17"/>
      <c r="H89" s="18"/>
    </row>
    <row r="90" spans="1:8" s="42" customFormat="1" ht="30" customHeight="1" thickBot="1" x14ac:dyDescent="0.35">
      <c r="A90" s="37"/>
      <c r="B90" s="38"/>
      <c r="C90" s="39" t="s">
        <v>9</v>
      </c>
      <c r="D90" s="38"/>
      <c r="E90" s="38"/>
      <c r="F90" s="37"/>
      <c r="G90" s="40"/>
      <c r="H90" s="41">
        <f>H88+H86</f>
        <v>37085.383999999998</v>
      </c>
    </row>
    <row r="91" spans="1:8" ht="15" thickTop="1" x14ac:dyDescent="0.3">
      <c r="A91" s="78"/>
      <c r="B91" s="79"/>
      <c r="C91" s="80"/>
      <c r="D91" s="79"/>
      <c r="E91" s="79"/>
      <c r="F91" s="81"/>
      <c r="G91" s="82"/>
      <c r="H91" s="83"/>
    </row>
    <row r="93" spans="1:8" x14ac:dyDescent="0.3">
      <c r="C93" s="49"/>
      <c r="H93" s="4" t="s">
        <v>109</v>
      </c>
    </row>
  </sheetData>
  <mergeCells count="1">
    <mergeCell ref="A2:H2"/>
  </mergeCells>
  <pageMargins left="0.7" right="0.7" top="0.75" bottom="0.75" header="0.3" footer="0.3"/>
  <pageSetup paperSize="9" scale="6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93"/>
  <sheetViews>
    <sheetView tabSelected="1" zoomScale="89" zoomScaleNormal="89" workbookViewId="0">
      <selection activeCell="H86" sqref="H86:H90"/>
    </sheetView>
  </sheetViews>
  <sheetFormatPr defaultRowHeight="14.4" x14ac:dyDescent="0.3"/>
  <cols>
    <col min="1" max="1" width="8.5546875" style="2" customWidth="1"/>
    <col min="2" max="2" width="3.44140625" customWidth="1"/>
    <col min="3" max="3" width="85.88671875" style="1" customWidth="1"/>
    <col min="4" max="4" width="1" customWidth="1"/>
    <col min="5" max="5" width="9.5546875" customWidth="1"/>
    <col min="6" max="6" width="10.33203125" style="3" customWidth="1"/>
    <col min="7" max="7" width="11.44140625" style="4" customWidth="1"/>
    <col min="8" max="8" width="12.6640625" style="4" customWidth="1"/>
    <col min="9" max="9" width="2.33203125" customWidth="1"/>
  </cols>
  <sheetData>
    <row r="1" spans="1:42" ht="9.75" customHeight="1" thickBot="1" x14ac:dyDescent="0.35"/>
    <row r="2" spans="1:42" ht="77.25" customHeight="1" thickBot="1" x14ac:dyDescent="0.35">
      <c r="A2" s="86" t="s">
        <v>148</v>
      </c>
      <c r="B2" s="87"/>
      <c r="C2" s="87"/>
      <c r="D2" s="87"/>
      <c r="E2" s="87"/>
      <c r="F2" s="87"/>
      <c r="G2" s="87"/>
      <c r="H2" s="88"/>
    </row>
    <row r="3" spans="1:42" s="12" customFormat="1" x14ac:dyDescent="0.3">
      <c r="A3" s="57" t="s">
        <v>0</v>
      </c>
      <c r="B3" s="58"/>
      <c r="C3" s="59" t="s">
        <v>1</v>
      </c>
      <c r="D3" s="58"/>
      <c r="E3" s="58" t="s">
        <v>2</v>
      </c>
      <c r="F3" s="60" t="s">
        <v>3</v>
      </c>
      <c r="G3" s="61" t="s">
        <v>4</v>
      </c>
      <c r="H3" s="62" t="s">
        <v>5</v>
      </c>
    </row>
    <row r="4" spans="1:42" s="12" customFormat="1" x14ac:dyDescent="0.3">
      <c r="A4" s="7"/>
      <c r="B4" s="8"/>
      <c r="C4" s="52"/>
      <c r="D4" s="8"/>
      <c r="E4" s="8"/>
      <c r="F4" s="9"/>
      <c r="G4" s="10"/>
      <c r="H4" s="11"/>
    </row>
    <row r="5" spans="1:42" s="22" customFormat="1" ht="16.5" customHeight="1" x14ac:dyDescent="0.3">
      <c r="A5" s="63"/>
      <c r="B5" s="53"/>
      <c r="C5" s="24" t="s">
        <v>73</v>
      </c>
      <c r="D5" s="19"/>
      <c r="E5" s="19"/>
      <c r="F5" s="19"/>
      <c r="G5" s="20"/>
      <c r="H5" s="21"/>
      <c r="I5"/>
      <c r="J5"/>
      <c r="K5"/>
      <c r="L5"/>
      <c r="M5"/>
      <c r="N5"/>
      <c r="O5"/>
      <c r="P5"/>
      <c r="Q5"/>
      <c r="R5"/>
      <c r="S5"/>
      <c r="T5"/>
      <c r="U5"/>
      <c r="V5"/>
      <c r="W5"/>
      <c r="X5"/>
      <c r="Y5"/>
      <c r="Z5"/>
      <c r="AA5"/>
      <c r="AB5"/>
      <c r="AC5"/>
      <c r="AD5"/>
      <c r="AE5"/>
      <c r="AF5"/>
      <c r="AG5"/>
      <c r="AH5"/>
      <c r="AI5"/>
      <c r="AJ5"/>
      <c r="AK5"/>
      <c r="AL5"/>
      <c r="AM5"/>
      <c r="AN5"/>
      <c r="AO5"/>
      <c r="AP5"/>
    </row>
    <row r="6" spans="1:42" x14ac:dyDescent="0.3">
      <c r="A6" s="13"/>
      <c r="B6" s="14"/>
      <c r="C6" s="15"/>
      <c r="D6" s="14"/>
      <c r="E6" s="14"/>
      <c r="F6" s="16"/>
      <c r="G6" s="17"/>
      <c r="H6" s="18"/>
    </row>
    <row r="7" spans="1:42" x14ac:dyDescent="0.3">
      <c r="A7" s="13"/>
      <c r="B7" s="14"/>
      <c r="C7" s="25" t="s">
        <v>75</v>
      </c>
      <c r="D7" s="14"/>
      <c r="E7" s="14"/>
      <c r="F7" s="14"/>
      <c r="G7" s="17"/>
      <c r="H7" s="18"/>
    </row>
    <row r="8" spans="1:42" x14ac:dyDescent="0.3">
      <c r="A8" s="13"/>
      <c r="B8" s="14"/>
      <c r="C8" s="15"/>
      <c r="D8" s="14"/>
      <c r="E8" s="14"/>
      <c r="F8" s="16"/>
      <c r="G8" s="17"/>
      <c r="H8" s="18"/>
    </row>
    <row r="9" spans="1:42" ht="43.5" customHeight="1" x14ac:dyDescent="0.3">
      <c r="A9" s="13">
        <v>1</v>
      </c>
      <c r="B9" s="14"/>
      <c r="C9" s="44" t="s">
        <v>147</v>
      </c>
      <c r="D9" s="14"/>
      <c r="E9" s="84" t="s">
        <v>76</v>
      </c>
      <c r="F9" s="84">
        <v>1</v>
      </c>
      <c r="G9" s="85"/>
      <c r="H9" s="18"/>
    </row>
    <row r="10" spans="1:42" x14ac:dyDescent="0.3">
      <c r="A10" s="13"/>
      <c r="B10" s="14"/>
      <c r="C10" s="15"/>
      <c r="D10" s="14"/>
      <c r="E10" s="14"/>
      <c r="F10" s="14"/>
      <c r="G10" s="17"/>
      <c r="H10" s="18"/>
    </row>
    <row r="11" spans="1:42" ht="15" thickBot="1" x14ac:dyDescent="0.35">
      <c r="A11" s="13"/>
      <c r="B11" s="14"/>
      <c r="C11" s="23" t="s">
        <v>10</v>
      </c>
      <c r="D11" s="14"/>
      <c r="E11" s="14"/>
      <c r="F11" s="16"/>
      <c r="G11" s="17"/>
      <c r="H11" s="26"/>
    </row>
    <row r="12" spans="1:42" ht="15" thickTop="1" x14ac:dyDescent="0.3">
      <c r="A12" s="13"/>
      <c r="B12" s="14"/>
      <c r="C12" s="5"/>
      <c r="D12" s="14"/>
      <c r="E12" s="14"/>
      <c r="F12" s="16"/>
      <c r="G12" s="17"/>
      <c r="H12" s="18"/>
    </row>
    <row r="13" spans="1:42" x14ac:dyDescent="0.3">
      <c r="A13" s="13"/>
      <c r="B13" s="14"/>
      <c r="C13" s="27"/>
      <c r="D13" s="14"/>
      <c r="E13" s="14"/>
      <c r="F13" s="16"/>
      <c r="G13" s="17"/>
      <c r="H13" s="28"/>
    </row>
    <row r="14" spans="1:42" x14ac:dyDescent="0.3">
      <c r="A14" s="13"/>
      <c r="B14" s="14"/>
      <c r="C14" s="29" t="s">
        <v>74</v>
      </c>
      <c r="D14" s="19"/>
      <c r="E14" s="19"/>
      <c r="F14" s="30"/>
      <c r="G14" s="20"/>
      <c r="H14" s="32"/>
    </row>
    <row r="15" spans="1:42" x14ac:dyDescent="0.3">
      <c r="A15" s="13"/>
      <c r="B15" s="14"/>
      <c r="C15" s="5"/>
      <c r="D15" s="14"/>
      <c r="E15" s="14"/>
      <c r="F15" s="16"/>
      <c r="G15" s="17"/>
      <c r="H15" s="28"/>
    </row>
    <row r="16" spans="1:42" x14ac:dyDescent="0.3">
      <c r="A16" s="13"/>
      <c r="B16" s="14"/>
      <c r="C16" s="6" t="s">
        <v>14</v>
      </c>
      <c r="D16" s="14"/>
      <c r="E16" s="14"/>
      <c r="F16" s="16"/>
      <c r="G16" s="17"/>
      <c r="H16" s="28"/>
    </row>
    <row r="17" spans="1:8" x14ac:dyDescent="0.3">
      <c r="A17" s="13"/>
      <c r="B17" s="14"/>
      <c r="C17" s="6"/>
      <c r="D17" s="14"/>
      <c r="E17" s="14"/>
      <c r="F17" s="16"/>
      <c r="G17" s="17"/>
      <c r="H17" s="28"/>
    </row>
    <row r="18" spans="1:8" x14ac:dyDescent="0.3">
      <c r="A18" s="13"/>
      <c r="B18" s="14"/>
      <c r="C18" s="6" t="s">
        <v>13</v>
      </c>
      <c r="D18" s="14"/>
      <c r="E18" s="14"/>
      <c r="F18" s="16"/>
      <c r="G18" s="17"/>
      <c r="H18" s="28"/>
    </row>
    <row r="19" spans="1:8" x14ac:dyDescent="0.3">
      <c r="A19" s="13"/>
      <c r="B19" s="14"/>
      <c r="C19" s="6"/>
      <c r="D19" s="14"/>
      <c r="E19" s="14"/>
      <c r="F19" s="16"/>
      <c r="G19" s="17"/>
      <c r="H19" s="28"/>
    </row>
    <row r="20" spans="1:8" x14ac:dyDescent="0.3">
      <c r="A20" s="13"/>
      <c r="B20" s="14"/>
      <c r="C20" s="49" t="s">
        <v>86</v>
      </c>
      <c r="D20" s="14"/>
      <c r="E20" s="14"/>
      <c r="F20" s="16"/>
      <c r="G20" s="17"/>
      <c r="H20" s="28"/>
    </row>
    <row r="21" spans="1:8" x14ac:dyDescent="0.3">
      <c r="A21" s="13"/>
      <c r="B21" s="14"/>
      <c r="C21" s="49"/>
      <c r="D21" s="14"/>
      <c r="E21" s="14"/>
      <c r="F21" s="16"/>
      <c r="G21" s="17"/>
      <c r="H21" s="28"/>
    </row>
    <row r="22" spans="1:8" x14ac:dyDescent="0.3">
      <c r="A22" s="13"/>
      <c r="B22" s="14"/>
      <c r="C22" s="49" t="s">
        <v>92</v>
      </c>
      <c r="D22" s="14"/>
      <c r="E22" s="14"/>
      <c r="F22" s="16"/>
      <c r="G22" s="17"/>
      <c r="H22" s="67"/>
    </row>
    <row r="23" spans="1:8" x14ac:dyDescent="0.3">
      <c r="A23" s="13"/>
      <c r="B23" s="14"/>
      <c r="C23" s="49"/>
      <c r="D23" s="14"/>
      <c r="E23" s="14"/>
      <c r="F23" s="16"/>
      <c r="G23" s="17"/>
      <c r="H23" s="67"/>
    </row>
    <row r="24" spans="1:8" x14ac:dyDescent="0.3">
      <c r="A24" s="13">
        <v>2</v>
      </c>
      <c r="B24" s="14"/>
      <c r="C24" s="65" t="s">
        <v>91</v>
      </c>
      <c r="D24" s="14"/>
      <c r="E24" s="14" t="s">
        <v>87</v>
      </c>
      <c r="F24" s="16">
        <v>4.5</v>
      </c>
      <c r="G24" s="17"/>
      <c r="H24" s="67"/>
    </row>
    <row r="25" spans="1:8" x14ac:dyDescent="0.3">
      <c r="A25" s="13"/>
      <c r="B25" s="14"/>
      <c r="C25" s="65"/>
      <c r="D25" s="14"/>
      <c r="E25" s="14"/>
      <c r="F25" s="16"/>
      <c r="G25" s="17"/>
      <c r="H25" s="67"/>
    </row>
    <row r="26" spans="1:8" ht="14.25" customHeight="1" x14ac:dyDescent="0.3">
      <c r="A26" s="13"/>
      <c r="B26" s="14"/>
      <c r="C26" s="49" t="s">
        <v>111</v>
      </c>
      <c r="D26" s="14"/>
      <c r="E26" s="14"/>
      <c r="F26" s="16"/>
      <c r="G26" s="17"/>
      <c r="H26" s="67"/>
    </row>
    <row r="27" spans="1:8" ht="14.25" customHeight="1" x14ac:dyDescent="0.3">
      <c r="A27" s="13"/>
      <c r="B27" s="14"/>
      <c r="C27" s="49"/>
      <c r="D27" s="14"/>
      <c r="E27" s="14"/>
      <c r="F27" s="16"/>
      <c r="G27" s="17"/>
      <c r="H27" s="67"/>
    </row>
    <row r="28" spans="1:8" ht="14.25" customHeight="1" x14ac:dyDescent="0.3">
      <c r="A28" s="13">
        <v>3</v>
      </c>
      <c r="B28" s="14"/>
      <c r="C28" s="65" t="s">
        <v>112</v>
      </c>
      <c r="D28" s="14"/>
      <c r="E28" s="14" t="s">
        <v>84</v>
      </c>
      <c r="F28" s="16">
        <v>15</v>
      </c>
      <c r="G28" s="17"/>
      <c r="H28" s="67"/>
    </row>
    <row r="29" spans="1:8" ht="16.5" customHeight="1" x14ac:dyDescent="0.3">
      <c r="A29" s="13"/>
      <c r="B29" s="14"/>
      <c r="C29" s="65"/>
      <c r="D29" s="14"/>
      <c r="E29" s="14"/>
      <c r="F29" s="16"/>
      <c r="G29" s="17"/>
      <c r="H29" s="67"/>
    </row>
    <row r="30" spans="1:8" ht="15" thickBot="1" x14ac:dyDescent="0.35">
      <c r="A30" s="13"/>
      <c r="B30" s="14"/>
      <c r="C30" s="23" t="s">
        <v>10</v>
      </c>
      <c r="D30" s="14"/>
      <c r="E30" s="14"/>
      <c r="F30" s="16"/>
      <c r="G30" s="17"/>
      <c r="H30" s="26"/>
    </row>
    <row r="31" spans="1:8" ht="15" thickTop="1" x14ac:dyDescent="0.3">
      <c r="A31" s="13"/>
      <c r="B31" s="14"/>
      <c r="C31" s="64"/>
      <c r="D31" s="14"/>
      <c r="E31" s="14"/>
      <c r="F31" s="16"/>
      <c r="G31" s="17"/>
      <c r="H31" s="28"/>
    </row>
    <row r="32" spans="1:8" x14ac:dyDescent="0.3">
      <c r="A32" s="13"/>
      <c r="B32" s="14"/>
      <c r="C32" s="64"/>
      <c r="D32" s="14"/>
      <c r="E32" s="14"/>
      <c r="F32" s="16"/>
      <c r="G32" s="17"/>
      <c r="H32" s="28"/>
    </row>
    <row r="33" spans="1:8" x14ac:dyDescent="0.3">
      <c r="A33" s="13"/>
      <c r="B33" s="14"/>
      <c r="C33" s="51" t="s">
        <v>141</v>
      </c>
      <c r="D33" s="19"/>
      <c r="E33" s="19"/>
      <c r="F33" s="30"/>
      <c r="G33" s="20"/>
      <c r="H33" s="32"/>
    </row>
    <row r="34" spans="1:8" x14ac:dyDescent="0.3">
      <c r="A34" s="13"/>
      <c r="B34" s="14"/>
      <c r="C34" s="64"/>
      <c r="D34" s="14"/>
      <c r="E34" s="14"/>
      <c r="F34" s="16"/>
      <c r="G34" s="17"/>
      <c r="H34" s="28"/>
    </row>
    <row r="35" spans="1:8" x14ac:dyDescent="0.3">
      <c r="A35" s="13"/>
      <c r="B35" s="14"/>
      <c r="C35" s="69" t="s">
        <v>90</v>
      </c>
      <c r="D35" s="14"/>
      <c r="E35" s="14"/>
      <c r="F35" s="16"/>
      <c r="G35" s="17"/>
      <c r="H35" s="28"/>
    </row>
    <row r="36" spans="1:8" x14ac:dyDescent="0.3">
      <c r="A36" s="13"/>
      <c r="B36" s="14"/>
      <c r="C36" s="64"/>
      <c r="D36" s="14"/>
      <c r="E36" s="14"/>
      <c r="F36" s="16"/>
      <c r="G36" s="17"/>
      <c r="H36" s="28"/>
    </row>
    <row r="37" spans="1:8" x14ac:dyDescent="0.3">
      <c r="A37" s="13"/>
      <c r="B37" s="14"/>
      <c r="C37" s="70" t="s">
        <v>93</v>
      </c>
      <c r="D37" s="14"/>
      <c r="E37" s="14"/>
      <c r="F37" s="16"/>
      <c r="G37" s="17"/>
      <c r="H37" s="28"/>
    </row>
    <row r="38" spans="1:8" x14ac:dyDescent="0.3">
      <c r="A38" s="13"/>
      <c r="B38" s="14"/>
      <c r="C38" s="64"/>
      <c r="D38" s="14"/>
      <c r="E38" s="14"/>
      <c r="F38" s="16"/>
      <c r="G38" s="17"/>
      <c r="H38" s="28"/>
    </row>
    <row r="39" spans="1:8" x14ac:dyDescent="0.3">
      <c r="A39" s="13"/>
      <c r="B39" s="14"/>
      <c r="C39" s="69" t="s">
        <v>94</v>
      </c>
      <c r="D39" s="14"/>
      <c r="E39" s="14"/>
      <c r="F39" s="16"/>
      <c r="G39" s="17"/>
      <c r="H39" s="28"/>
    </row>
    <row r="40" spans="1:8" x14ac:dyDescent="0.3">
      <c r="A40" s="13"/>
      <c r="B40" s="14"/>
      <c r="C40" s="64"/>
      <c r="D40" s="14"/>
      <c r="E40" s="14"/>
      <c r="F40" s="16"/>
      <c r="G40" s="17"/>
      <c r="H40" s="28"/>
    </row>
    <row r="41" spans="1:8" x14ac:dyDescent="0.3">
      <c r="A41" s="13">
        <v>4</v>
      </c>
      <c r="B41" s="14"/>
      <c r="C41" s="71" t="s">
        <v>95</v>
      </c>
      <c r="D41" s="14"/>
      <c r="E41" s="14" t="s">
        <v>88</v>
      </c>
      <c r="F41" s="16">
        <v>12</v>
      </c>
      <c r="G41" s="17"/>
      <c r="H41" s="67"/>
    </row>
    <row r="42" spans="1:8" x14ac:dyDescent="0.3">
      <c r="A42" s="13"/>
      <c r="B42" s="14"/>
      <c r="C42" s="71"/>
      <c r="D42" s="14"/>
      <c r="E42" s="14"/>
      <c r="F42" s="16"/>
      <c r="G42" s="17"/>
      <c r="H42" s="67"/>
    </row>
    <row r="43" spans="1:8" x14ac:dyDescent="0.3">
      <c r="A43" s="13">
        <v>5</v>
      </c>
      <c r="B43" s="14"/>
      <c r="C43" s="71" t="s">
        <v>96</v>
      </c>
      <c r="D43" s="14"/>
      <c r="E43" s="14" t="s">
        <v>84</v>
      </c>
      <c r="F43" s="16">
        <v>2</v>
      </c>
      <c r="G43" s="17"/>
      <c r="H43" s="67"/>
    </row>
    <row r="44" spans="1:8" x14ac:dyDescent="0.3">
      <c r="A44" s="13"/>
      <c r="B44" s="14"/>
      <c r="C44" s="64"/>
      <c r="D44" s="14"/>
      <c r="E44" s="14"/>
      <c r="F44" s="16"/>
      <c r="G44" s="17"/>
      <c r="H44" s="28"/>
    </row>
    <row r="45" spans="1:8" ht="15" thickBot="1" x14ac:dyDescent="0.35">
      <c r="A45" s="13"/>
      <c r="B45" s="14"/>
      <c r="C45" s="23" t="s">
        <v>10</v>
      </c>
      <c r="D45" s="14"/>
      <c r="E45" s="14"/>
      <c r="F45" s="16"/>
      <c r="G45" s="17"/>
      <c r="H45" s="26"/>
    </row>
    <row r="46" spans="1:8" ht="15" thickTop="1" x14ac:dyDescent="0.3">
      <c r="A46" s="13"/>
      <c r="B46" s="14"/>
      <c r="C46" s="64"/>
      <c r="D46" s="14"/>
      <c r="E46" s="14"/>
      <c r="F46" s="16"/>
      <c r="G46" s="17"/>
      <c r="H46" s="28"/>
    </row>
    <row r="47" spans="1:8" x14ac:dyDescent="0.3">
      <c r="A47" s="13"/>
      <c r="B47" s="14"/>
      <c r="C47" s="27"/>
      <c r="D47" s="14"/>
      <c r="E47" s="14"/>
      <c r="F47" s="16"/>
      <c r="G47" s="17"/>
      <c r="H47" s="28"/>
    </row>
    <row r="48" spans="1:8" x14ac:dyDescent="0.3">
      <c r="A48" s="13"/>
      <c r="B48" s="14"/>
      <c r="C48" s="51" t="s">
        <v>142</v>
      </c>
      <c r="D48" s="19"/>
      <c r="E48" s="19"/>
      <c r="F48" s="30"/>
      <c r="G48" s="20"/>
      <c r="H48" s="32"/>
    </row>
    <row r="49" spans="1:8" x14ac:dyDescent="0.3">
      <c r="A49" s="13"/>
      <c r="B49" s="14"/>
      <c r="C49" s="49"/>
      <c r="D49" s="14"/>
      <c r="E49" s="14"/>
      <c r="F49" s="16"/>
      <c r="G49" s="17"/>
      <c r="H49" s="28"/>
    </row>
    <row r="50" spans="1:8" x14ac:dyDescent="0.3">
      <c r="A50" s="13"/>
      <c r="B50" s="14"/>
      <c r="C50" s="49" t="s">
        <v>85</v>
      </c>
      <c r="D50" s="14"/>
      <c r="E50" s="14"/>
      <c r="F50" s="16"/>
      <c r="G50" s="17"/>
      <c r="H50" s="28"/>
    </row>
    <row r="51" spans="1:8" x14ac:dyDescent="0.3">
      <c r="A51" s="13"/>
      <c r="B51" s="14"/>
      <c r="C51" s="49"/>
      <c r="D51" s="14"/>
      <c r="E51" s="14"/>
      <c r="F51" s="16"/>
      <c r="G51" s="17"/>
      <c r="H51" s="28"/>
    </row>
    <row r="52" spans="1:8" x14ac:dyDescent="0.3">
      <c r="A52" s="13"/>
      <c r="B52" s="14"/>
      <c r="C52" s="75" t="s">
        <v>118</v>
      </c>
      <c r="D52" s="14"/>
      <c r="E52" s="14"/>
      <c r="F52" s="16"/>
      <c r="G52" s="17"/>
      <c r="H52" s="28"/>
    </row>
    <row r="53" spans="1:8" x14ac:dyDescent="0.3">
      <c r="A53" s="13"/>
      <c r="B53" s="14"/>
      <c r="C53" s="27"/>
      <c r="D53" s="14"/>
      <c r="E53" s="14"/>
      <c r="F53" s="16"/>
      <c r="G53" s="17"/>
      <c r="H53" s="28"/>
    </row>
    <row r="54" spans="1:8" x14ac:dyDescent="0.3">
      <c r="A54" s="13"/>
      <c r="B54" s="14"/>
      <c r="C54" s="47" t="s">
        <v>117</v>
      </c>
      <c r="D54" s="14"/>
      <c r="E54" s="14"/>
      <c r="F54" s="16"/>
      <c r="G54" s="17"/>
      <c r="H54" s="28"/>
    </row>
    <row r="55" spans="1:8" x14ac:dyDescent="0.3">
      <c r="A55" s="13"/>
      <c r="B55" s="14"/>
      <c r="C55" s="27"/>
      <c r="D55" s="14"/>
      <c r="E55" s="14"/>
      <c r="F55" s="16"/>
      <c r="G55" s="17"/>
      <c r="H55" s="28"/>
    </row>
    <row r="56" spans="1:8" x14ac:dyDescent="0.3">
      <c r="A56" s="13">
        <v>6</v>
      </c>
      <c r="B56" s="14"/>
      <c r="C56" s="48" t="s">
        <v>108</v>
      </c>
      <c r="D56" s="14"/>
      <c r="E56" s="14" t="s">
        <v>84</v>
      </c>
      <c r="F56" s="16">
        <v>15</v>
      </c>
      <c r="G56" s="55"/>
      <c r="H56" s="18"/>
    </row>
    <row r="57" spans="1:8" x14ac:dyDescent="0.3">
      <c r="A57" s="13"/>
      <c r="B57" s="14"/>
      <c r="C57" s="48"/>
      <c r="D57" s="14"/>
      <c r="E57" s="14"/>
      <c r="F57" s="16"/>
      <c r="G57" s="17"/>
      <c r="H57" s="18"/>
    </row>
    <row r="58" spans="1:8" ht="15" thickBot="1" x14ac:dyDescent="0.35">
      <c r="A58" s="13"/>
      <c r="B58" s="14"/>
      <c r="C58" s="23" t="s">
        <v>10</v>
      </c>
      <c r="D58" s="14"/>
      <c r="E58" s="14"/>
      <c r="F58" s="16"/>
      <c r="G58" s="17"/>
      <c r="H58" s="26"/>
    </row>
    <row r="59" spans="1:8" ht="15" thickTop="1" x14ac:dyDescent="0.3">
      <c r="A59" s="13"/>
      <c r="B59" s="14"/>
      <c r="C59" s="64"/>
      <c r="D59" s="14"/>
      <c r="E59" s="14"/>
      <c r="F59" s="16"/>
      <c r="G59" s="17"/>
      <c r="H59" s="28"/>
    </row>
    <row r="60" spans="1:8" x14ac:dyDescent="0.3">
      <c r="A60" s="13"/>
      <c r="B60" s="14"/>
      <c r="C60" s="47"/>
      <c r="D60" s="14"/>
      <c r="E60" s="14"/>
      <c r="F60" s="16"/>
      <c r="G60" s="17"/>
      <c r="H60" s="67"/>
    </row>
    <row r="61" spans="1:8" x14ac:dyDescent="0.3">
      <c r="A61" s="13"/>
      <c r="B61" s="14"/>
      <c r="C61" s="29" t="s">
        <v>143</v>
      </c>
      <c r="D61" s="19"/>
      <c r="E61" s="19"/>
      <c r="F61" s="30"/>
      <c r="G61" s="20"/>
      <c r="H61" s="32"/>
    </row>
    <row r="62" spans="1:8" x14ac:dyDescent="0.3">
      <c r="A62" s="13"/>
      <c r="B62" s="14"/>
      <c r="C62" s="66"/>
      <c r="D62" s="53"/>
      <c r="E62" s="53"/>
      <c r="F62" s="54"/>
      <c r="G62" s="55"/>
      <c r="H62" s="56"/>
    </row>
    <row r="63" spans="1:8" x14ac:dyDescent="0.3">
      <c r="A63" s="13"/>
      <c r="B63" s="14"/>
      <c r="C63" s="50" t="s">
        <v>77</v>
      </c>
      <c r="D63" s="14"/>
      <c r="E63" s="14"/>
      <c r="F63" s="16"/>
      <c r="G63" s="17"/>
      <c r="H63" s="28"/>
    </row>
    <row r="64" spans="1:8" x14ac:dyDescent="0.3">
      <c r="A64" s="13"/>
      <c r="B64" s="14"/>
      <c r="C64" s="23"/>
      <c r="D64" s="14"/>
      <c r="E64" s="14"/>
      <c r="F64" s="16"/>
      <c r="G64" s="17"/>
      <c r="H64" s="28"/>
    </row>
    <row r="65" spans="1:8" x14ac:dyDescent="0.3">
      <c r="A65" s="13"/>
      <c r="B65" s="14"/>
      <c r="C65" s="50" t="s">
        <v>78</v>
      </c>
      <c r="D65" s="14"/>
      <c r="E65" s="14"/>
      <c r="F65" s="16"/>
      <c r="G65" s="17"/>
      <c r="H65" s="28"/>
    </row>
    <row r="66" spans="1:8" x14ac:dyDescent="0.3">
      <c r="A66" s="13"/>
      <c r="B66" s="14"/>
      <c r="C66" s="23"/>
      <c r="D66" s="14"/>
      <c r="E66" s="14"/>
      <c r="F66" s="16"/>
      <c r="G66" s="17"/>
      <c r="H66" s="28"/>
    </row>
    <row r="67" spans="1:8" x14ac:dyDescent="0.3">
      <c r="A67" s="13"/>
      <c r="B67" s="14"/>
      <c r="C67" s="50" t="s">
        <v>79</v>
      </c>
      <c r="D67" s="14"/>
      <c r="E67" s="14"/>
      <c r="F67" s="16"/>
      <c r="G67" s="17"/>
      <c r="H67" s="28"/>
    </row>
    <row r="68" spans="1:8" x14ac:dyDescent="0.3">
      <c r="A68" s="13"/>
      <c r="B68" s="14"/>
      <c r="C68" s="50"/>
      <c r="D68" s="14"/>
      <c r="E68" s="14"/>
      <c r="F68" s="16"/>
      <c r="G68" s="17"/>
      <c r="H68" s="28"/>
    </row>
    <row r="69" spans="1:8" ht="86.4" x14ac:dyDescent="0.3">
      <c r="A69" s="13"/>
      <c r="B69" s="14"/>
      <c r="C69" s="50" t="s">
        <v>80</v>
      </c>
      <c r="D69" s="14"/>
      <c r="E69" s="14"/>
      <c r="F69" s="16"/>
      <c r="G69" s="17"/>
      <c r="H69" s="28"/>
    </row>
    <row r="70" spans="1:8" x14ac:dyDescent="0.3">
      <c r="A70" s="13"/>
      <c r="B70" s="14"/>
      <c r="C70" s="23"/>
      <c r="D70" s="14"/>
      <c r="E70" s="14"/>
      <c r="F70" s="16"/>
      <c r="G70" s="17"/>
      <c r="H70" s="28"/>
    </row>
    <row r="71" spans="1:8" x14ac:dyDescent="0.3">
      <c r="A71" s="13"/>
      <c r="B71" s="14"/>
      <c r="C71" s="45" t="s">
        <v>81</v>
      </c>
      <c r="D71" s="14"/>
      <c r="E71" s="14"/>
      <c r="F71" s="16"/>
      <c r="G71" s="17"/>
      <c r="H71" s="28"/>
    </row>
    <row r="72" spans="1:8" x14ac:dyDescent="0.3">
      <c r="A72" s="13"/>
      <c r="B72" s="14"/>
      <c r="C72" s="23"/>
      <c r="D72" s="14"/>
      <c r="E72" s="14"/>
      <c r="F72" s="16"/>
      <c r="G72" s="17"/>
      <c r="H72" s="28"/>
    </row>
    <row r="73" spans="1:8" x14ac:dyDescent="0.3">
      <c r="A73" s="13">
        <v>7</v>
      </c>
      <c r="B73" s="14"/>
      <c r="C73" s="46" t="s">
        <v>82</v>
      </c>
      <c r="D73" s="14"/>
      <c r="E73" s="14" t="s">
        <v>12</v>
      </c>
      <c r="F73" s="16">
        <v>70</v>
      </c>
      <c r="G73" s="17"/>
      <c r="H73" s="18"/>
    </row>
    <row r="74" spans="1:8" x14ac:dyDescent="0.3">
      <c r="A74" s="13"/>
      <c r="B74" s="14"/>
      <c r="C74" s="46"/>
      <c r="D74" s="14"/>
      <c r="E74" s="14"/>
      <c r="F74" s="16"/>
      <c r="G74" s="17"/>
      <c r="H74" s="18"/>
    </row>
    <row r="75" spans="1:8" ht="15" thickBot="1" x14ac:dyDescent="0.35">
      <c r="A75" s="13"/>
      <c r="B75" s="14"/>
      <c r="C75" s="23" t="s">
        <v>10</v>
      </c>
      <c r="D75" s="14"/>
      <c r="E75" s="14"/>
      <c r="F75" s="16"/>
      <c r="G75" s="17"/>
      <c r="H75" s="26"/>
    </row>
    <row r="76" spans="1:8" ht="15" thickTop="1" x14ac:dyDescent="0.3">
      <c r="A76" s="13"/>
      <c r="B76" s="14"/>
      <c r="C76" s="23"/>
      <c r="D76" s="14"/>
      <c r="E76" s="14"/>
      <c r="F76" s="16"/>
      <c r="G76" s="17"/>
      <c r="H76" s="28"/>
    </row>
    <row r="77" spans="1:8" x14ac:dyDescent="0.3">
      <c r="A77" s="13"/>
      <c r="B77" s="14"/>
      <c r="C77" s="23"/>
      <c r="D77" s="14"/>
      <c r="E77" s="14"/>
      <c r="F77" s="16"/>
      <c r="G77" s="17"/>
      <c r="H77" s="28"/>
    </row>
    <row r="78" spans="1:8" x14ac:dyDescent="0.3">
      <c r="A78" s="13"/>
      <c r="B78" s="14"/>
      <c r="C78" s="33" t="s">
        <v>15</v>
      </c>
      <c r="D78" s="14"/>
      <c r="E78" s="19"/>
      <c r="F78" s="30"/>
      <c r="G78" s="20"/>
      <c r="H78" s="32"/>
    </row>
    <row r="79" spans="1:8" x14ac:dyDescent="0.3">
      <c r="A79" s="13"/>
      <c r="B79" s="14"/>
      <c r="C79" s="23"/>
      <c r="D79" s="14"/>
      <c r="E79" s="14"/>
      <c r="F79" s="16"/>
      <c r="G79" s="17"/>
      <c r="H79" s="28"/>
    </row>
    <row r="80" spans="1:8" x14ac:dyDescent="0.3">
      <c r="A80" s="13">
        <v>1</v>
      </c>
      <c r="B80" s="14"/>
      <c r="C80" s="15" t="s">
        <v>83</v>
      </c>
      <c r="D80" s="14"/>
      <c r="E80" s="14" t="s">
        <v>11</v>
      </c>
      <c r="F80" s="16">
        <v>1</v>
      </c>
      <c r="G80" s="17"/>
      <c r="H80" s="18"/>
    </row>
    <row r="81" spans="1:8" x14ac:dyDescent="0.3">
      <c r="A81" s="13">
        <v>2</v>
      </c>
      <c r="B81" s="14"/>
      <c r="C81" s="15" t="s">
        <v>14</v>
      </c>
      <c r="D81" s="14"/>
      <c r="E81" s="14" t="s">
        <v>11</v>
      </c>
      <c r="F81" s="16">
        <v>2</v>
      </c>
      <c r="G81" s="17"/>
      <c r="H81" s="18"/>
    </row>
    <row r="82" spans="1:8" x14ac:dyDescent="0.3">
      <c r="A82" s="13">
        <v>3</v>
      </c>
      <c r="B82" s="14"/>
      <c r="C82" s="15" t="s">
        <v>90</v>
      </c>
      <c r="D82" s="14"/>
      <c r="E82" s="14" t="s">
        <v>11</v>
      </c>
      <c r="F82" s="16">
        <v>3</v>
      </c>
      <c r="G82" s="17"/>
      <c r="H82" s="18"/>
    </row>
    <row r="83" spans="1:8" x14ac:dyDescent="0.3">
      <c r="A83" s="13">
        <v>4</v>
      </c>
      <c r="B83" s="14"/>
      <c r="C83" s="15" t="s">
        <v>85</v>
      </c>
      <c r="D83" s="14"/>
      <c r="E83" s="14" t="s">
        <v>11</v>
      </c>
      <c r="F83" s="16">
        <v>4</v>
      </c>
      <c r="G83" s="17"/>
      <c r="H83" s="18"/>
    </row>
    <row r="84" spans="1:8" x14ac:dyDescent="0.3">
      <c r="A84" s="13">
        <v>5</v>
      </c>
      <c r="B84" s="14"/>
      <c r="C84" s="15" t="s">
        <v>77</v>
      </c>
      <c r="D84" s="14"/>
      <c r="E84" s="14" t="s">
        <v>11</v>
      </c>
      <c r="F84" s="16">
        <v>5</v>
      </c>
      <c r="G84" s="17"/>
      <c r="H84" s="18"/>
    </row>
    <row r="85" spans="1:8" x14ac:dyDescent="0.3">
      <c r="A85" s="13"/>
      <c r="B85" s="14"/>
      <c r="C85" s="15"/>
      <c r="D85" s="14"/>
      <c r="E85" s="14"/>
      <c r="F85" s="16"/>
      <c r="G85" s="17"/>
      <c r="H85" s="18"/>
    </row>
    <row r="86" spans="1:8" s="12" customFormat="1" ht="24.9" customHeight="1" x14ac:dyDescent="0.3">
      <c r="A86" s="7"/>
      <c r="B86" s="8"/>
      <c r="C86" s="23" t="s">
        <v>6</v>
      </c>
      <c r="D86" s="8"/>
      <c r="E86" s="8"/>
      <c r="F86" s="9"/>
      <c r="G86" s="31"/>
      <c r="H86" s="77"/>
    </row>
    <row r="87" spans="1:8" x14ac:dyDescent="0.3">
      <c r="A87" s="13"/>
      <c r="B87" s="14"/>
      <c r="C87" s="15"/>
      <c r="D87" s="14"/>
      <c r="E87" s="14"/>
      <c r="F87" s="16"/>
      <c r="G87" s="17"/>
      <c r="H87" s="18"/>
    </row>
    <row r="88" spans="1:8" x14ac:dyDescent="0.3">
      <c r="A88" s="13"/>
      <c r="B88" s="14"/>
      <c r="C88" s="35" t="s">
        <v>7</v>
      </c>
      <c r="D88" s="14"/>
      <c r="E88" s="14" t="s">
        <v>8</v>
      </c>
      <c r="F88" s="36">
        <v>0.15</v>
      </c>
      <c r="G88" s="17"/>
      <c r="H88" s="28"/>
    </row>
    <row r="89" spans="1:8" x14ac:dyDescent="0.3">
      <c r="A89" s="13"/>
      <c r="B89" s="14"/>
      <c r="C89" s="35"/>
      <c r="D89" s="14"/>
      <c r="E89" s="14"/>
      <c r="F89" s="16"/>
      <c r="G89" s="17"/>
      <c r="H89" s="18"/>
    </row>
    <row r="90" spans="1:8" s="42" customFormat="1" ht="30" customHeight="1" thickBot="1" x14ac:dyDescent="0.35">
      <c r="A90" s="37"/>
      <c r="B90" s="38"/>
      <c r="C90" s="39" t="s">
        <v>9</v>
      </c>
      <c r="D90" s="38"/>
      <c r="E90" s="38"/>
      <c r="F90" s="37"/>
      <c r="G90" s="40"/>
      <c r="H90" s="41"/>
    </row>
    <row r="91" spans="1:8" ht="15" thickTop="1" x14ac:dyDescent="0.3">
      <c r="A91" s="78"/>
      <c r="B91" s="79"/>
      <c r="C91" s="80"/>
      <c r="D91" s="79"/>
      <c r="E91" s="79"/>
      <c r="F91" s="81"/>
      <c r="G91" s="82"/>
      <c r="H91" s="83"/>
    </row>
    <row r="93" spans="1:8" x14ac:dyDescent="0.3">
      <c r="C93" s="49"/>
      <c r="H93" s="4" t="s">
        <v>109</v>
      </c>
    </row>
  </sheetData>
  <mergeCells count="1">
    <mergeCell ref="A2:H2"/>
  </mergeCells>
  <pageMargins left="0.7" right="0.7" top="0.75" bottom="0.75" header="0.3" footer="0.3"/>
  <pageSetup paperSize="9" scale="6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0"/>
  <sheetViews>
    <sheetView topLeftCell="A52" workbookViewId="0">
      <selection activeCell="C42" sqref="C42"/>
    </sheetView>
  </sheetViews>
  <sheetFormatPr defaultRowHeight="14.4" x14ac:dyDescent="0.3"/>
  <cols>
    <col min="1" max="1" width="9.109375" style="43"/>
    <col min="2" max="2" width="27.44140625" style="43" customWidth="1"/>
    <col min="3" max="3" width="11.109375" style="43" customWidth="1"/>
    <col min="4" max="4" width="28.33203125" style="43" customWidth="1"/>
    <col min="5" max="5" width="7.5546875" customWidth="1"/>
    <col min="6" max="6" width="12.6640625" customWidth="1"/>
  </cols>
  <sheetData>
    <row r="1" spans="1:6" x14ac:dyDescent="0.3">
      <c r="A1" s="90" t="s">
        <v>16</v>
      </c>
      <c r="B1" s="90"/>
      <c r="C1" s="90"/>
      <c r="D1" s="90"/>
      <c r="E1" s="90"/>
      <c r="F1" s="90"/>
    </row>
    <row r="3" spans="1:6" ht="22.5" customHeight="1" x14ac:dyDescent="0.3">
      <c r="A3" s="89" t="s">
        <v>17</v>
      </c>
      <c r="B3" s="89"/>
      <c r="C3" s="89"/>
    </row>
    <row r="4" spans="1:6" x14ac:dyDescent="0.3">
      <c r="A4" s="43" t="s">
        <v>18</v>
      </c>
      <c r="B4" s="43" t="s">
        <v>19</v>
      </c>
      <c r="C4" s="43" t="s">
        <v>20</v>
      </c>
    </row>
    <row r="5" spans="1:6" x14ac:dyDescent="0.3">
      <c r="A5" s="43">
        <v>14.616</v>
      </c>
      <c r="B5" s="43">
        <v>2.8740000000000001</v>
      </c>
      <c r="C5" s="43">
        <f>A5*B5</f>
        <v>42.006384000000004</v>
      </c>
      <c r="D5" s="43" t="s">
        <v>21</v>
      </c>
    </row>
    <row r="6" spans="1:6" x14ac:dyDescent="0.3">
      <c r="A6" s="43">
        <v>3.9689999999999999</v>
      </c>
      <c r="B6" s="43">
        <v>5.05</v>
      </c>
      <c r="C6" s="43">
        <f>A6*B6</f>
        <v>20.04345</v>
      </c>
      <c r="D6" s="43" t="s">
        <v>22</v>
      </c>
    </row>
    <row r="9" spans="1:6" x14ac:dyDescent="0.3">
      <c r="A9" s="89" t="s">
        <v>23</v>
      </c>
      <c r="B9" s="89"/>
      <c r="C9" s="89"/>
    </row>
    <row r="10" spans="1:6" x14ac:dyDescent="0.3">
      <c r="A10" s="43">
        <v>17.28</v>
      </c>
      <c r="B10" s="43">
        <v>2.67</v>
      </c>
      <c r="C10" s="43">
        <f>A10*B10-1.64</f>
        <v>44.497599999999998</v>
      </c>
      <c r="D10" s="43" t="s">
        <v>24</v>
      </c>
    </row>
    <row r="11" spans="1:6" x14ac:dyDescent="0.3">
      <c r="A11" s="43">
        <v>5.0730000000000004</v>
      </c>
      <c r="B11" s="43">
        <v>3.5670000000000002</v>
      </c>
      <c r="C11" s="43">
        <f>A11*B11-1.64</f>
        <v>16.455391000000002</v>
      </c>
      <c r="D11" s="43" t="s">
        <v>22</v>
      </c>
    </row>
    <row r="12" spans="1:6" x14ac:dyDescent="0.3">
      <c r="A12" s="43" t="s">
        <v>25</v>
      </c>
      <c r="C12" s="43">
        <v>1</v>
      </c>
    </row>
    <row r="15" spans="1:6" x14ac:dyDescent="0.3">
      <c r="A15" s="89" t="s">
        <v>26</v>
      </c>
      <c r="B15" s="89"/>
      <c r="C15" s="89"/>
    </row>
    <row r="16" spans="1:6" x14ac:dyDescent="0.3">
      <c r="A16" s="43">
        <v>25</v>
      </c>
      <c r="B16" s="43">
        <v>2.6829999999999998</v>
      </c>
      <c r="C16" s="43">
        <f>A16*B16-3.28</f>
        <v>63.794999999999987</v>
      </c>
      <c r="D16" s="43" t="s">
        <v>24</v>
      </c>
    </row>
    <row r="17" spans="1:5" x14ac:dyDescent="0.3">
      <c r="A17" s="43">
        <v>11</v>
      </c>
      <c r="B17" s="43">
        <v>2.6829999999999998</v>
      </c>
      <c r="C17" s="43">
        <f>A17*B17-4.92</f>
        <v>24.592999999999996</v>
      </c>
      <c r="D17" s="43" t="s">
        <v>24</v>
      </c>
    </row>
    <row r="18" spans="1:5" x14ac:dyDescent="0.3">
      <c r="A18" s="43">
        <v>8.0739999999999998</v>
      </c>
      <c r="B18" s="43">
        <v>2.6829999999999998</v>
      </c>
      <c r="C18" s="43">
        <f>A18*B18-4.92</f>
        <v>16.742542</v>
      </c>
      <c r="D18" s="43" t="s">
        <v>24</v>
      </c>
    </row>
    <row r="19" spans="1:5" x14ac:dyDescent="0.3">
      <c r="C19" s="43" t="s">
        <v>28</v>
      </c>
      <c r="D19" s="43" t="s">
        <v>27</v>
      </c>
      <c r="E19" s="43"/>
    </row>
    <row r="20" spans="1:5" x14ac:dyDescent="0.3">
      <c r="C20" s="43">
        <v>1</v>
      </c>
      <c r="D20" s="43" t="s">
        <v>37</v>
      </c>
      <c r="E20" s="43"/>
    </row>
    <row r="21" spans="1:5" x14ac:dyDescent="0.3">
      <c r="C21" s="43">
        <v>0.36</v>
      </c>
      <c r="D21" s="43" t="s">
        <v>36</v>
      </c>
      <c r="E21" s="43"/>
    </row>
    <row r="23" spans="1:5" x14ac:dyDescent="0.3">
      <c r="A23" s="89" t="s">
        <v>29</v>
      </c>
      <c r="B23" s="89"/>
      <c r="C23" s="89"/>
    </row>
    <row r="24" spans="1:5" x14ac:dyDescent="0.3">
      <c r="A24" s="43">
        <v>9.266</v>
      </c>
      <c r="B24" s="43">
        <v>4.4589999999999996</v>
      </c>
      <c r="C24" s="43">
        <f>A24*B24</f>
        <v>41.317093999999997</v>
      </c>
      <c r="D24" s="43" t="s">
        <v>24</v>
      </c>
    </row>
    <row r="25" spans="1:5" x14ac:dyDescent="0.3">
      <c r="A25" s="43">
        <v>3.9929999999999999</v>
      </c>
      <c r="B25" s="43">
        <v>4</v>
      </c>
      <c r="C25" s="43">
        <f>A25*B25</f>
        <v>15.972</v>
      </c>
      <c r="D25" s="43" t="s">
        <v>30</v>
      </c>
    </row>
    <row r="28" spans="1:5" x14ac:dyDescent="0.3">
      <c r="A28" s="89" t="s">
        <v>31</v>
      </c>
      <c r="B28" s="89"/>
      <c r="C28" s="89"/>
    </row>
    <row r="29" spans="1:5" x14ac:dyDescent="0.3">
      <c r="A29" s="43">
        <v>1.4470000000000001</v>
      </c>
      <c r="B29" s="43">
        <v>0.5</v>
      </c>
      <c r="C29" s="43">
        <f>A29*B29</f>
        <v>0.72350000000000003</v>
      </c>
      <c r="D29" s="43" t="s">
        <v>32</v>
      </c>
    </row>
    <row r="30" spans="1:5" x14ac:dyDescent="0.3">
      <c r="C30" s="43" t="s">
        <v>34</v>
      </c>
      <c r="D30" s="43" t="s">
        <v>33</v>
      </c>
    </row>
    <row r="31" spans="1:5" x14ac:dyDescent="0.3">
      <c r="A31" s="43">
        <v>33</v>
      </c>
      <c r="B31" s="43">
        <v>0.5</v>
      </c>
      <c r="C31" s="43">
        <f>A31*B31</f>
        <v>16.5</v>
      </c>
      <c r="D31" s="43" t="s">
        <v>38</v>
      </c>
    </row>
    <row r="32" spans="1:5" x14ac:dyDescent="0.3">
      <c r="D32" s="43" t="s">
        <v>70</v>
      </c>
    </row>
    <row r="33" spans="1:5" x14ac:dyDescent="0.3">
      <c r="D33" s="43" t="s">
        <v>71</v>
      </c>
    </row>
    <row r="36" spans="1:5" x14ac:dyDescent="0.3">
      <c r="A36" s="89" t="s">
        <v>39</v>
      </c>
      <c r="B36" s="89"/>
      <c r="C36" s="89"/>
    </row>
    <row r="37" spans="1:5" x14ac:dyDescent="0.3">
      <c r="A37" s="43">
        <v>11</v>
      </c>
      <c r="B37" s="43">
        <v>5</v>
      </c>
      <c r="C37" s="43">
        <f>A37*B37</f>
        <v>55</v>
      </c>
      <c r="D37" s="43" t="s">
        <v>40</v>
      </c>
    </row>
    <row r="38" spans="1:5" x14ac:dyDescent="0.3">
      <c r="C38" s="43">
        <v>1</v>
      </c>
      <c r="D38" s="43" t="s">
        <v>55</v>
      </c>
      <c r="E38" s="43"/>
    </row>
    <row r="39" spans="1:5" x14ac:dyDescent="0.3">
      <c r="A39" s="43" t="s">
        <v>43</v>
      </c>
      <c r="C39" s="43">
        <v>2</v>
      </c>
      <c r="D39" s="43" t="s">
        <v>44</v>
      </c>
    </row>
    <row r="40" spans="1:5" x14ac:dyDescent="0.3">
      <c r="C40" s="43">
        <v>1</v>
      </c>
      <c r="D40" s="43" t="s">
        <v>54</v>
      </c>
      <c r="E40" s="43"/>
    </row>
    <row r="41" spans="1:5" x14ac:dyDescent="0.3">
      <c r="A41" s="43">
        <v>12</v>
      </c>
      <c r="B41" s="43">
        <v>10.42</v>
      </c>
      <c r="C41" s="43">
        <f>A41*B41</f>
        <v>125.03999999999999</v>
      </c>
      <c r="D41" s="43" t="s">
        <v>72</v>
      </c>
    </row>
    <row r="44" spans="1:5" x14ac:dyDescent="0.3">
      <c r="A44" s="89" t="s">
        <v>41</v>
      </c>
      <c r="B44" s="89"/>
      <c r="C44" s="89"/>
    </row>
    <row r="45" spans="1:5" x14ac:dyDescent="0.3">
      <c r="A45" s="43" t="s">
        <v>42</v>
      </c>
    </row>
    <row r="48" spans="1:5" x14ac:dyDescent="0.3">
      <c r="A48" s="89" t="s">
        <v>45</v>
      </c>
      <c r="B48" s="89"/>
      <c r="C48" s="89"/>
    </row>
    <row r="49" spans="1:4" x14ac:dyDescent="0.3">
      <c r="A49" s="43">
        <v>25.4</v>
      </c>
      <c r="B49" s="43">
        <v>2.8370000000000002</v>
      </c>
      <c r="C49" s="43">
        <f>A49*B49</f>
        <v>72.059799999999996</v>
      </c>
      <c r="D49" s="43" t="s">
        <v>24</v>
      </c>
    </row>
    <row r="50" spans="1:4" x14ac:dyDescent="0.3">
      <c r="A50" s="43">
        <v>5.4</v>
      </c>
      <c r="B50" s="43">
        <v>8</v>
      </c>
      <c r="C50" s="43">
        <f>A50*B50</f>
        <v>43.2</v>
      </c>
      <c r="D50" s="43" t="s">
        <v>46</v>
      </c>
    </row>
    <row r="51" spans="1:4" x14ac:dyDescent="0.3">
      <c r="A51" s="43" t="s">
        <v>47</v>
      </c>
      <c r="C51" s="43" t="s">
        <v>48</v>
      </c>
    </row>
    <row r="54" spans="1:4" x14ac:dyDescent="0.3">
      <c r="A54" s="89" t="s">
        <v>49</v>
      </c>
      <c r="B54" s="89"/>
      <c r="C54" s="89"/>
    </row>
    <row r="55" spans="1:4" x14ac:dyDescent="0.3">
      <c r="A55" s="43" t="s">
        <v>50</v>
      </c>
      <c r="C55" s="43">
        <v>1</v>
      </c>
    </row>
    <row r="58" spans="1:4" x14ac:dyDescent="0.3">
      <c r="A58" s="89" t="s">
        <v>51</v>
      </c>
      <c r="B58" s="89"/>
      <c r="C58" s="89"/>
    </row>
    <row r="59" spans="1:4" x14ac:dyDescent="0.3">
      <c r="A59" s="43">
        <v>13.77</v>
      </c>
      <c r="B59" s="43">
        <v>2.6859999999999999</v>
      </c>
      <c r="C59" s="43">
        <f>A59*B59</f>
        <v>36.986219999999996</v>
      </c>
      <c r="D59" s="43" t="s">
        <v>24</v>
      </c>
    </row>
    <row r="60" spans="1:4" x14ac:dyDescent="0.3">
      <c r="A60" s="43">
        <v>4.08</v>
      </c>
      <c r="B60" s="43">
        <v>4.7949999999999999</v>
      </c>
      <c r="C60" s="43">
        <f>A60*B60</f>
        <v>19.563600000000001</v>
      </c>
      <c r="D60" s="43" t="s">
        <v>22</v>
      </c>
    </row>
    <row r="61" spans="1:4" x14ac:dyDescent="0.3">
      <c r="A61" s="43" t="s">
        <v>35</v>
      </c>
      <c r="C61" s="43">
        <v>1</v>
      </c>
    </row>
    <row r="64" spans="1:4" x14ac:dyDescent="0.3">
      <c r="A64" s="89" t="s">
        <v>52</v>
      </c>
      <c r="B64" s="89"/>
      <c r="C64" s="89"/>
    </row>
    <row r="65" spans="1:4" x14ac:dyDescent="0.3">
      <c r="A65" s="43">
        <v>4.484</v>
      </c>
      <c r="B65" s="43">
        <v>2.6739999999999999</v>
      </c>
      <c r="C65" s="43">
        <f>A65*B65</f>
        <v>11.990216</v>
      </c>
      <c r="D65" s="43" t="s">
        <v>24</v>
      </c>
    </row>
    <row r="66" spans="1:4" x14ac:dyDescent="0.3">
      <c r="C66" s="43">
        <v>5</v>
      </c>
      <c r="D66" s="43" t="s">
        <v>53</v>
      </c>
    </row>
    <row r="67" spans="1:4" x14ac:dyDescent="0.3">
      <c r="A67" s="43">
        <v>7.9820000000000002</v>
      </c>
      <c r="B67" s="43">
        <v>0.5</v>
      </c>
      <c r="C67" s="43">
        <f>A67*B67</f>
        <v>3.9910000000000001</v>
      </c>
      <c r="D67" s="43" t="s">
        <v>56</v>
      </c>
    </row>
    <row r="68" spans="1:4" x14ac:dyDescent="0.3">
      <c r="A68" s="43">
        <v>2.8439999999999999</v>
      </c>
      <c r="B68" s="43">
        <v>1.147</v>
      </c>
      <c r="C68" s="43">
        <f>A68*B68</f>
        <v>3.2620679999999997</v>
      </c>
      <c r="D68" s="43" t="s">
        <v>22</v>
      </c>
    </row>
    <row r="69" spans="1:4" x14ac:dyDescent="0.3">
      <c r="A69" s="43" t="s">
        <v>57</v>
      </c>
      <c r="C69" s="43">
        <v>1</v>
      </c>
    </row>
    <row r="72" spans="1:4" x14ac:dyDescent="0.3">
      <c r="A72" s="89" t="s">
        <v>58</v>
      </c>
      <c r="B72" s="89"/>
      <c r="C72" s="89"/>
    </row>
    <row r="73" spans="1:4" x14ac:dyDescent="0.3">
      <c r="A73" s="43" t="s">
        <v>59</v>
      </c>
      <c r="C73" s="43">
        <v>2</v>
      </c>
    </row>
    <row r="74" spans="1:4" x14ac:dyDescent="0.3">
      <c r="A74" s="43" t="s">
        <v>60</v>
      </c>
      <c r="C74" s="43">
        <v>1</v>
      </c>
    </row>
    <row r="77" spans="1:4" x14ac:dyDescent="0.3">
      <c r="A77" s="89" t="s">
        <v>61</v>
      </c>
      <c r="B77" s="89"/>
      <c r="C77" s="89"/>
    </row>
    <row r="78" spans="1:4" x14ac:dyDescent="0.3">
      <c r="A78" s="43" t="s">
        <v>62</v>
      </c>
    </row>
    <row r="81" spans="1:4" x14ac:dyDescent="0.3">
      <c r="A81" s="89" t="s">
        <v>63</v>
      </c>
      <c r="B81" s="89"/>
      <c r="C81" s="89"/>
    </row>
    <row r="82" spans="1:4" x14ac:dyDescent="0.3">
      <c r="C82" s="43">
        <v>1</v>
      </c>
      <c r="D82" s="43" t="s">
        <v>66</v>
      </c>
    </row>
    <row r="83" spans="1:4" x14ac:dyDescent="0.3">
      <c r="D83" s="43" t="s">
        <v>67</v>
      </c>
    </row>
    <row r="85" spans="1:4" x14ac:dyDescent="0.3">
      <c r="A85" s="89" t="s">
        <v>64</v>
      </c>
      <c r="B85" s="89"/>
      <c r="C85" s="89"/>
    </row>
    <row r="86" spans="1:4" x14ac:dyDescent="0.3">
      <c r="D86" s="43" t="s">
        <v>65</v>
      </c>
    </row>
    <row r="89" spans="1:4" x14ac:dyDescent="0.3">
      <c r="A89" s="89" t="s">
        <v>68</v>
      </c>
      <c r="B89" s="89"/>
      <c r="C89" s="89"/>
      <c r="D89" s="12"/>
    </row>
    <row r="90" spans="1:4" x14ac:dyDescent="0.3">
      <c r="A90" s="43" t="s">
        <v>69</v>
      </c>
      <c r="C90" s="43">
        <v>1</v>
      </c>
    </row>
  </sheetData>
  <mergeCells count="17">
    <mergeCell ref="A1:F1"/>
    <mergeCell ref="A3:C3"/>
    <mergeCell ref="A9:C9"/>
    <mergeCell ref="A15:C15"/>
    <mergeCell ref="A23:C23"/>
    <mergeCell ref="A89:C89"/>
    <mergeCell ref="A28:C28"/>
    <mergeCell ref="A36:C36"/>
    <mergeCell ref="A44:C44"/>
    <mergeCell ref="A48:C48"/>
    <mergeCell ref="A54:C54"/>
    <mergeCell ref="A58:C58"/>
    <mergeCell ref="A64:C64"/>
    <mergeCell ref="A72:C72"/>
    <mergeCell ref="A77:C77"/>
    <mergeCell ref="A81:C81"/>
    <mergeCell ref="A85:C8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Land Survey - paint &amp; partition</vt:lpstr>
      <vt:lpstr>Partitioning + Handles</vt:lpstr>
      <vt:lpstr>Partitioning + Handles (2)</vt:lpstr>
      <vt:lpstr>Measurements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Nozipho Cebekhulu</cp:lastModifiedBy>
  <cp:lastPrinted>2025-05-20T09:20:49Z</cp:lastPrinted>
  <dcterms:created xsi:type="dcterms:W3CDTF">2018-10-30T14:56:35Z</dcterms:created>
  <dcterms:modified xsi:type="dcterms:W3CDTF">2025-05-20T09:54:34Z</dcterms:modified>
</cp:coreProperties>
</file>