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drawings/drawing35.xml" ContentType="application/vnd.openxmlformats-officedocument.drawing+xml"/>
  <Override PartName="/xl/charts/chart33.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34.xml" ContentType="application/vnd.openxmlformats-officedocument.drawingml.chart+xml"/>
  <Override PartName="/xl/drawings/drawing38.xml" ContentType="application/vnd.openxmlformats-officedocument.drawing+xml"/>
  <Override PartName="/xl/charts/chart35.xml" ContentType="application/vnd.openxmlformats-officedocument.drawingml.chart+xml"/>
  <Override PartName="/xl/drawings/drawing39.xml" ContentType="application/vnd.openxmlformats-officedocument.drawing+xml"/>
  <Override PartName="/xl/charts/chart36.xml" ContentType="application/vnd.openxmlformats-officedocument.drawingml.chart+xml"/>
  <Override PartName="/xl/drawings/drawing40.xml" ContentType="application/vnd.openxmlformats-officedocument.drawing+xml"/>
  <Override PartName="/xl/charts/chart3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0" windowWidth="15480" windowHeight="8115" firstSheet="66" activeTab="70"/>
  </bookViews>
  <sheets>
    <sheet name="ANNEX A" sheetId="50" state="hidden" r:id="rId1"/>
    <sheet name="ANNEX B" sheetId="51" state="hidden" r:id="rId2"/>
    <sheet name="ANNEX C" sheetId="52" state="hidden" r:id="rId3"/>
    <sheet name="ANNEX D" sheetId="53" state="hidden" r:id="rId4"/>
    <sheet name="COMPULSORY INDICATORS" sheetId="45" state="hidden" r:id="rId5"/>
    <sheet name="ANNEXURE 1" sheetId="93" r:id="rId6"/>
    <sheet name="CONTENTS PAGE" sheetId="132" r:id="rId7"/>
    <sheet name="Organizational overview" sheetId="94" r:id="rId8"/>
    <sheet name="CBU COVER" sheetId="95" r:id="rId9"/>
    <sheet name="CBU overview " sheetId="96" r:id="rId10"/>
    <sheet name="IA overview" sheetId="97" r:id="rId11"/>
    <sheet name="Internal Audit  " sheetId="90" r:id="rId12"/>
    <sheet name="MMs OFFICE overview" sheetId="98" r:id="rId13"/>
    <sheet name="OFFICE OF THE MM" sheetId="3" r:id="rId14"/>
    <sheet name="IDP overview" sheetId="99" r:id="rId15"/>
    <sheet name="IDP" sheetId="83" r:id="rId16"/>
    <sheet name="MARKETING overview " sheetId="100" r:id="rId17"/>
    <sheet name="MARKETING " sheetId="85" r:id="rId18"/>
    <sheet name="FINANCE COVER" sheetId="101" r:id="rId19"/>
    <sheet name="FINANCE overview  " sheetId="102" r:id="rId20"/>
    <sheet name="BUDGET overview" sheetId="103" r:id="rId21"/>
    <sheet name="Budget &amp; Treasury " sheetId="87" r:id="rId22"/>
    <sheet name="EXP MGT overview" sheetId="104" r:id="rId23"/>
    <sheet name="Expenditure " sheetId="86" r:id="rId24"/>
    <sheet name="REV MGT overview" sheetId="105" r:id="rId25"/>
    <sheet name="Revenue " sheetId="61" r:id="rId26"/>
    <sheet name="SCM overview" sheetId="106" r:id="rId27"/>
    <sheet name="SCM" sheetId="73" r:id="rId28"/>
    <sheet name="COMM SERV COVER" sheetId="107" r:id="rId29"/>
    <sheet name="COMM SERV overview  " sheetId="108" r:id="rId30"/>
    <sheet name="ABM overview" sheetId="109" r:id="rId31"/>
    <sheet name="ABM" sheetId="82" r:id="rId32"/>
    <sheet name="HS SS overview" sheetId="110" r:id="rId33"/>
    <sheet name="Health &amp; Social Serv " sheetId="79" r:id="rId34"/>
    <sheet name="Comm DEv overview" sheetId="111" r:id="rId35"/>
    <sheet name="Community Development " sheetId="89" r:id="rId36"/>
    <sheet name="PS DM overview" sheetId="112" r:id="rId37"/>
    <sheet name="Public Safety Enf &amp; Dis Mng " sheetId="77" r:id="rId38"/>
    <sheet name="INFRA COVER" sheetId="113" r:id="rId39"/>
    <sheet name="INFRA overview" sheetId="114" r:id="rId40"/>
    <sheet name="WATER overview" sheetId="115" r:id="rId41"/>
    <sheet name="Water &amp; Sanitation " sheetId="80" r:id="rId42"/>
    <sheet name="ELEC overview" sheetId="116" r:id="rId43"/>
    <sheet name="Electricty " sheetId="92" r:id="rId44"/>
    <sheet name="PMU overview " sheetId="117" r:id="rId45"/>
    <sheet name="PMU" sheetId="70" r:id="rId46"/>
    <sheet name="Fleet Overview" sheetId="118" r:id="rId47"/>
    <sheet name="Fleet " sheetId="136" r:id="rId48"/>
    <sheet name="ROADS overview" sheetId="119" r:id="rId49"/>
    <sheet name="Roads &amp; Stormwater " sheetId="91" r:id="rId50"/>
    <sheet name="Landfill Overview" sheetId="120" r:id="rId51"/>
    <sheet name="Landfill" sheetId="74" r:id="rId52"/>
    <sheet name="CORP SERV COVER" sheetId="121" r:id="rId53"/>
    <sheet name="CORP SERV overview" sheetId="122" r:id="rId54"/>
    <sheet name="SOUND GOV overview" sheetId="123" r:id="rId55"/>
    <sheet name="Sound Governance " sheetId="81" r:id="rId56"/>
    <sheet name="LEGAL overview" sheetId="124" r:id="rId57"/>
    <sheet name="Legal Services" sheetId="67" r:id="rId58"/>
    <sheet name="ICT overview" sheetId="125" r:id="rId59"/>
    <sheet name="ICT" sheetId="75" r:id="rId60"/>
    <sheet name="HRM, OH, SD, OD overview" sheetId="126" r:id="rId61"/>
    <sheet name="HRM, OD, SD, OH" sheetId="84" r:id="rId62"/>
    <sheet name="ECON DEV COVER" sheetId="127" r:id="rId63"/>
    <sheet name="Econ Dev Overview" sheetId="128" r:id="rId64"/>
    <sheet name="LOCAL Eco DEV Overview" sheetId="129" r:id="rId65"/>
    <sheet name="Local Economic Development " sheetId="88" r:id="rId66"/>
    <sheet name="Infra Planing overview" sheetId="130" r:id="rId67"/>
    <sheet name="Infra Plan &amp; Survey" sheetId="78" r:id="rId68"/>
    <sheet name="Gedi overview " sheetId="131" r:id="rId69"/>
    <sheet name="GEDI, EH, Plan &amp; Lic " sheetId="76" r:id="rId70"/>
    <sheet name="Sheet5" sheetId="137" r:id="rId71"/>
    <sheet name="Sheet1" sheetId="133" state="hidden" r:id="rId72"/>
    <sheet name="Sheet6" sheetId="135" state="hidden" r:id="rId73"/>
  </sheets>
  <externalReferences>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GoBack" localSheetId="25">'Revenue '!$L$24</definedName>
    <definedName name="desc" localSheetId="30">'[1]Template names'!$B$30</definedName>
    <definedName name="desc" localSheetId="20">'[1]Template names'!$B$30</definedName>
    <definedName name="desc" localSheetId="9">'[1]Template names'!$B$30</definedName>
    <definedName name="desc" localSheetId="34">'[1]Template names'!$B$30</definedName>
    <definedName name="desc" localSheetId="29">'[1]Template names'!$B$30</definedName>
    <definedName name="desc" localSheetId="6">'[1]Template names'!$B$30</definedName>
    <definedName name="desc" localSheetId="53">'[1]Template names'!$B$30</definedName>
    <definedName name="desc" localSheetId="63">'[1]Template names'!$B$30</definedName>
    <definedName name="desc" localSheetId="42">'[1]Template names'!$B$30</definedName>
    <definedName name="desc" localSheetId="22">'[1]Template names'!$B$30</definedName>
    <definedName name="desc" localSheetId="19">'[1]Template names'!$B$30</definedName>
    <definedName name="desc" localSheetId="46">'[1]Template names'!$B$30</definedName>
    <definedName name="desc" localSheetId="68">'[1]Template names'!$B$30</definedName>
    <definedName name="desc" localSheetId="60">'[1]Template names'!$B$30</definedName>
    <definedName name="desc" localSheetId="32">'[1]Template names'!$B$30</definedName>
    <definedName name="desc" localSheetId="10">'[1]Template names'!$B$30</definedName>
    <definedName name="desc" localSheetId="58">'[1]Template names'!$B$30</definedName>
    <definedName name="desc" localSheetId="14">'[1]Template names'!$B$30</definedName>
    <definedName name="desc" localSheetId="39">'[1]Template names'!$B$30</definedName>
    <definedName name="desc" localSheetId="66">'[1]Template names'!$B$30</definedName>
    <definedName name="desc" localSheetId="50">'[1]Template names'!$B$30</definedName>
    <definedName name="desc" localSheetId="56">'[1]Template names'!$B$30</definedName>
    <definedName name="desc" localSheetId="64">'[1]Template names'!$B$30</definedName>
    <definedName name="desc" localSheetId="16">'[1]Template names'!$B$30</definedName>
    <definedName name="desc" localSheetId="12">'[1]Template names'!$B$30</definedName>
    <definedName name="desc" localSheetId="7">'[1]Template names'!$B$30</definedName>
    <definedName name="desc" localSheetId="44">'[1]Template names'!$B$30</definedName>
    <definedName name="desc" localSheetId="36">'[1]Template names'!$B$30</definedName>
    <definedName name="desc" localSheetId="24">'[1]Template names'!$B$30</definedName>
    <definedName name="desc" localSheetId="48">'[1]Template names'!$B$30</definedName>
    <definedName name="desc" localSheetId="26">'[1]Template names'!$B$30</definedName>
    <definedName name="desc" localSheetId="70">'[1]Template names'!$B$30</definedName>
    <definedName name="desc" localSheetId="72">'[1]Template names'!$B$30</definedName>
    <definedName name="desc" localSheetId="54">'[1]Template names'!$B$30</definedName>
    <definedName name="desc" localSheetId="40">'[1]Template names'!$B$30</definedName>
    <definedName name="desc">'[2]Template names'!$B$30</definedName>
    <definedName name="head27" localSheetId="30">'[1]Template names'!$B$33</definedName>
    <definedName name="head27" localSheetId="20">'[1]Template names'!$B$33</definedName>
    <definedName name="head27" localSheetId="9">'[1]Template names'!$B$33</definedName>
    <definedName name="head27" localSheetId="34">'[1]Template names'!$B$33</definedName>
    <definedName name="head27" localSheetId="29">'[1]Template names'!$B$33</definedName>
    <definedName name="head27" localSheetId="6">'[1]Template names'!$B$33</definedName>
    <definedName name="head27" localSheetId="53">'[1]Template names'!$B$33</definedName>
    <definedName name="head27" localSheetId="63">'[1]Template names'!$B$33</definedName>
    <definedName name="head27" localSheetId="42">'[1]Template names'!$B$33</definedName>
    <definedName name="head27" localSheetId="22">'[1]Template names'!$B$33</definedName>
    <definedName name="head27" localSheetId="19">'[1]Template names'!$B$33</definedName>
    <definedName name="head27" localSheetId="46">'[1]Template names'!$B$33</definedName>
    <definedName name="head27" localSheetId="68">'[1]Template names'!$B$33</definedName>
    <definedName name="head27" localSheetId="60">'[1]Template names'!$B$33</definedName>
    <definedName name="head27" localSheetId="32">'[1]Template names'!$B$33</definedName>
    <definedName name="head27" localSheetId="10">'[1]Template names'!$B$33</definedName>
    <definedName name="head27" localSheetId="58">'[1]Template names'!$B$33</definedName>
    <definedName name="head27" localSheetId="14">'[1]Template names'!$B$33</definedName>
    <definedName name="head27" localSheetId="39">'[1]Template names'!$B$33</definedName>
    <definedName name="head27" localSheetId="66">'[1]Template names'!$B$33</definedName>
    <definedName name="head27" localSheetId="50">'[1]Template names'!$B$33</definedName>
    <definedName name="head27" localSheetId="56">'[1]Template names'!$B$33</definedName>
    <definedName name="head27" localSheetId="64">'[1]Template names'!$B$33</definedName>
    <definedName name="head27" localSheetId="16">'[1]Template names'!$B$33</definedName>
    <definedName name="head27" localSheetId="12">'[1]Template names'!$B$33</definedName>
    <definedName name="head27" localSheetId="7">'[1]Template names'!$B$33</definedName>
    <definedName name="head27" localSheetId="44">'[1]Template names'!$B$33</definedName>
    <definedName name="head27" localSheetId="36">'[1]Template names'!$B$33</definedName>
    <definedName name="head27" localSheetId="24">'[1]Template names'!$B$33</definedName>
    <definedName name="head27" localSheetId="48">'[1]Template names'!$B$33</definedName>
    <definedName name="head27" localSheetId="26">'[1]Template names'!$B$33</definedName>
    <definedName name="head27" localSheetId="70">'[1]Template names'!$B$33</definedName>
    <definedName name="head27" localSheetId="72">'[1]Template names'!$B$33</definedName>
    <definedName name="head27" localSheetId="54">'[1]Template names'!$B$33</definedName>
    <definedName name="head27" localSheetId="40">'[1]Template names'!$B$33</definedName>
    <definedName name="head27">'[2]Template names'!$B$33</definedName>
    <definedName name="Head9" localSheetId="30">'[1]Template names'!$B$15</definedName>
    <definedName name="Head9" localSheetId="20">'[1]Template names'!$B$15</definedName>
    <definedName name="Head9" localSheetId="9">'[1]Template names'!$B$15</definedName>
    <definedName name="Head9" localSheetId="34">'[1]Template names'!$B$15</definedName>
    <definedName name="Head9" localSheetId="29">'[1]Template names'!$B$15</definedName>
    <definedName name="Head9" localSheetId="6">'[1]Template names'!$B$15</definedName>
    <definedName name="Head9" localSheetId="53">'[1]Template names'!$B$15</definedName>
    <definedName name="Head9" localSheetId="63">'[1]Template names'!$B$15</definedName>
    <definedName name="Head9" localSheetId="42">'[1]Template names'!$B$15</definedName>
    <definedName name="Head9" localSheetId="22">'[1]Template names'!$B$15</definedName>
    <definedName name="Head9" localSheetId="19">'[1]Template names'!$B$15</definedName>
    <definedName name="Head9" localSheetId="46">'[1]Template names'!$B$15</definedName>
    <definedName name="Head9" localSheetId="68">'[1]Template names'!$B$15</definedName>
    <definedName name="Head9" localSheetId="60">'[1]Template names'!$B$15</definedName>
    <definedName name="Head9" localSheetId="32">'[1]Template names'!$B$15</definedName>
    <definedName name="Head9" localSheetId="10">'[1]Template names'!$B$15</definedName>
    <definedName name="Head9" localSheetId="58">'[1]Template names'!$B$15</definedName>
    <definedName name="Head9" localSheetId="14">'[1]Template names'!$B$15</definedName>
    <definedName name="Head9" localSheetId="39">'[1]Template names'!$B$15</definedName>
    <definedName name="Head9" localSheetId="66">'[1]Template names'!$B$15</definedName>
    <definedName name="Head9" localSheetId="50">'[1]Template names'!$B$15</definedName>
    <definedName name="Head9" localSheetId="56">'[1]Template names'!$B$15</definedName>
    <definedName name="Head9" localSheetId="64">'[1]Template names'!$B$15</definedName>
    <definedName name="Head9" localSheetId="16">'[1]Template names'!$B$15</definedName>
    <definedName name="Head9" localSheetId="12">'[1]Template names'!$B$15</definedName>
    <definedName name="Head9" localSheetId="7">'[1]Template names'!$B$15</definedName>
    <definedName name="Head9" localSheetId="44">'[1]Template names'!$B$15</definedName>
    <definedName name="Head9" localSheetId="36">'[1]Template names'!$B$15</definedName>
    <definedName name="Head9" localSheetId="24">'[1]Template names'!$B$15</definedName>
    <definedName name="Head9" localSheetId="48">'[1]Template names'!$B$15</definedName>
    <definedName name="Head9" localSheetId="26">'[1]Template names'!$B$15</definedName>
    <definedName name="Head9" localSheetId="70">'[1]Template names'!$B$15</definedName>
    <definedName name="Head9" localSheetId="72">'[1]Template names'!$B$15</definedName>
    <definedName name="Head9" localSheetId="54">'[1]Template names'!$B$15</definedName>
    <definedName name="Head9" localSheetId="40">'[1]Template names'!$B$15</definedName>
    <definedName name="Head9">'[2]Template names'!$B$15</definedName>
    <definedName name="i" localSheetId="30">#REF!</definedName>
    <definedName name="i" localSheetId="5">#REF!</definedName>
    <definedName name="i" localSheetId="20">#REF!</definedName>
    <definedName name="i" localSheetId="8">#REF!</definedName>
    <definedName name="i" localSheetId="9">#REF!</definedName>
    <definedName name="i" localSheetId="34">#REF!</definedName>
    <definedName name="i" localSheetId="28">#REF!</definedName>
    <definedName name="i" localSheetId="29">#REF!</definedName>
    <definedName name="i" localSheetId="4">#REF!</definedName>
    <definedName name="i" localSheetId="6">#REF!</definedName>
    <definedName name="i" localSheetId="52">#REF!</definedName>
    <definedName name="i" localSheetId="53">#REF!</definedName>
    <definedName name="i" localSheetId="62">#REF!</definedName>
    <definedName name="i" localSheetId="63">#REF!</definedName>
    <definedName name="i" localSheetId="42">#REF!</definedName>
    <definedName name="i" localSheetId="22">#REF!</definedName>
    <definedName name="i" localSheetId="18">#REF!</definedName>
    <definedName name="i" localSheetId="19">#REF!</definedName>
    <definedName name="i" localSheetId="46">#REF!</definedName>
    <definedName name="i" localSheetId="68">#REF!</definedName>
    <definedName name="i" localSheetId="69">#REF!</definedName>
    <definedName name="i" localSheetId="60">#REF!</definedName>
    <definedName name="i" localSheetId="32">#REF!</definedName>
    <definedName name="i" localSheetId="10">#REF!</definedName>
    <definedName name="i" localSheetId="58">#REF!</definedName>
    <definedName name="i" localSheetId="14">#REF!</definedName>
    <definedName name="i" localSheetId="38">#REF!</definedName>
    <definedName name="i" localSheetId="39">#REF!</definedName>
    <definedName name="i" localSheetId="66">#REF!</definedName>
    <definedName name="i" localSheetId="51">#REF!</definedName>
    <definedName name="i" localSheetId="50">#REF!</definedName>
    <definedName name="i" localSheetId="56">#REF!</definedName>
    <definedName name="i" localSheetId="64">#REF!</definedName>
    <definedName name="i" localSheetId="16">#REF!</definedName>
    <definedName name="i" localSheetId="12">#REF!</definedName>
    <definedName name="i" localSheetId="7">#REF!</definedName>
    <definedName name="i" localSheetId="45">#REF!</definedName>
    <definedName name="i" localSheetId="44">#REF!</definedName>
    <definedName name="i" localSheetId="36">#REF!</definedName>
    <definedName name="i" localSheetId="24">#REF!</definedName>
    <definedName name="i" localSheetId="48">#REF!</definedName>
    <definedName name="i" localSheetId="26">#REF!</definedName>
    <definedName name="i" localSheetId="71">#REF!</definedName>
    <definedName name="i" localSheetId="70">#REF!</definedName>
    <definedName name="i" localSheetId="72">#REF!</definedName>
    <definedName name="i" localSheetId="54">#REF!</definedName>
    <definedName name="i" localSheetId="40">#REF!</definedName>
    <definedName name="i">#REF!</definedName>
    <definedName name="IDPGOALS" localSheetId="30">#REF!</definedName>
    <definedName name="IDPGOALS" localSheetId="5">#REF!</definedName>
    <definedName name="IDPGOALS" localSheetId="20">#REF!</definedName>
    <definedName name="IDPGOALS" localSheetId="8">#REF!</definedName>
    <definedName name="IDPGOALS" localSheetId="9">#REF!</definedName>
    <definedName name="IDPGOALS" localSheetId="34">#REF!</definedName>
    <definedName name="IDPGOALS" localSheetId="28">#REF!</definedName>
    <definedName name="IDPGOALS" localSheetId="29">#REF!</definedName>
    <definedName name="IDPGOALS" localSheetId="4">#REF!</definedName>
    <definedName name="IDPGOALS" localSheetId="6">#REF!</definedName>
    <definedName name="IDPGOALS" localSheetId="52">#REF!</definedName>
    <definedName name="IDPGOALS" localSheetId="53">#REF!</definedName>
    <definedName name="IDPGOALS" localSheetId="62">#REF!</definedName>
    <definedName name="IDPGOALS" localSheetId="63">#REF!</definedName>
    <definedName name="IDPGOALS" localSheetId="42">#REF!</definedName>
    <definedName name="IDPGOALS" localSheetId="22">#REF!</definedName>
    <definedName name="IDPGOALS" localSheetId="18">#REF!</definedName>
    <definedName name="IDPGOALS" localSheetId="19">#REF!</definedName>
    <definedName name="IDPGOALS" localSheetId="46">#REF!</definedName>
    <definedName name="IDPGOALS" localSheetId="68">#REF!</definedName>
    <definedName name="IDPGOALS" localSheetId="69">#REF!</definedName>
    <definedName name="IDPGOALS" localSheetId="60">#REF!</definedName>
    <definedName name="IDPGOALS" localSheetId="32">#REF!</definedName>
    <definedName name="IDPGOALS" localSheetId="10">#REF!</definedName>
    <definedName name="IDPGOALS" localSheetId="58">#REF!</definedName>
    <definedName name="IDPGOALS" localSheetId="14">#REF!</definedName>
    <definedName name="IDPGOALS" localSheetId="38">#REF!</definedName>
    <definedName name="IDPGOALS" localSheetId="39">#REF!</definedName>
    <definedName name="IDPGOALS" localSheetId="66">#REF!</definedName>
    <definedName name="IDPGOALS" localSheetId="51">#REF!</definedName>
    <definedName name="IDPGOALS" localSheetId="50">#REF!</definedName>
    <definedName name="IDPGOALS" localSheetId="56">#REF!</definedName>
    <definedName name="IDPGOALS" localSheetId="64">#REF!</definedName>
    <definedName name="IDPGOALS" localSheetId="16">#REF!</definedName>
    <definedName name="IDPGOALS" localSheetId="12">#REF!</definedName>
    <definedName name="IDPGOALS" localSheetId="7">#REF!</definedName>
    <definedName name="IDPGOALS" localSheetId="45">#REF!</definedName>
    <definedName name="IDPGOALS" localSheetId="44">#REF!</definedName>
    <definedName name="IDPGOALS" localSheetId="36">#REF!</definedName>
    <definedName name="IDPGOALS" localSheetId="24">#REF!</definedName>
    <definedName name="IDPGOALS" localSheetId="48">#REF!</definedName>
    <definedName name="IDPGOALS" localSheetId="26">#REF!</definedName>
    <definedName name="IDPGOALS" localSheetId="71">#REF!</definedName>
    <definedName name="IDPGOALS" localSheetId="70">#REF!</definedName>
    <definedName name="IDPGOALS" localSheetId="72">#REF!</definedName>
    <definedName name="IDPGOALS" localSheetId="54">#REF!</definedName>
    <definedName name="IDPGOALS" localSheetId="40">#REF!</definedName>
    <definedName name="IDPGOALS">#REF!</definedName>
    <definedName name="IDPObjectives" localSheetId="30">[3]Sheet2!$A$1:$A$24</definedName>
    <definedName name="IDPObjectives" localSheetId="20">[3]Sheet2!$A$1:$A$24</definedName>
    <definedName name="IDPObjectives" localSheetId="9">[3]Sheet2!$A$1:$A$24</definedName>
    <definedName name="IDPObjectives" localSheetId="34">[3]Sheet2!$A$1:$A$24</definedName>
    <definedName name="IDPObjectives" localSheetId="29">[3]Sheet2!$A$1:$A$24</definedName>
    <definedName name="IDPObjectives" localSheetId="6">[3]Sheet2!$A$1:$A$24</definedName>
    <definedName name="IDPObjectives" localSheetId="53">[3]Sheet2!$A$1:$A$24</definedName>
    <definedName name="IDPObjectives" localSheetId="63">[3]Sheet2!$A$1:$A$24</definedName>
    <definedName name="IDPObjectives" localSheetId="42">[3]Sheet2!$A$1:$A$24</definedName>
    <definedName name="IDPObjectives" localSheetId="22">[3]Sheet2!$A$1:$A$24</definedName>
    <definedName name="IDPObjectives" localSheetId="19">[3]Sheet2!$A$1:$A$24</definedName>
    <definedName name="IDPObjectives" localSheetId="46">[3]Sheet2!$A$1:$A$24</definedName>
    <definedName name="IDPObjectives" localSheetId="68">[3]Sheet2!$A$1:$A$24</definedName>
    <definedName name="IDPObjectives" localSheetId="60">[3]Sheet2!$A$1:$A$24</definedName>
    <definedName name="IDPObjectives" localSheetId="32">[3]Sheet2!$A$1:$A$24</definedName>
    <definedName name="IDPObjectives" localSheetId="10">[3]Sheet2!$A$1:$A$24</definedName>
    <definedName name="IDPObjectives" localSheetId="58">[3]Sheet2!$A$1:$A$24</definedName>
    <definedName name="IDPObjectives" localSheetId="14">[3]Sheet2!$A$1:$A$24</definedName>
    <definedName name="IDPObjectives" localSheetId="39">[3]Sheet2!$A$1:$A$24</definedName>
    <definedName name="IDPObjectives" localSheetId="66">[3]Sheet2!$A$1:$A$24</definedName>
    <definedName name="IDPObjectives" localSheetId="50">[3]Sheet2!$A$1:$A$24</definedName>
    <definedName name="IDPObjectives" localSheetId="56">[3]Sheet2!$A$1:$A$24</definedName>
    <definedName name="IDPObjectives" localSheetId="64">[3]Sheet2!$A$1:$A$24</definedName>
    <definedName name="IDPObjectives" localSheetId="16">[3]Sheet2!$A$1:$A$24</definedName>
    <definedName name="IDPObjectives" localSheetId="12">[3]Sheet2!$A$1:$A$24</definedName>
    <definedName name="IDPObjectives" localSheetId="7">[3]Sheet2!$A$1:$A$24</definedName>
    <definedName name="IDPObjectives" localSheetId="44">[3]Sheet2!$A$1:$A$24</definedName>
    <definedName name="IDPObjectives" localSheetId="36">[3]Sheet2!$A$1:$A$24</definedName>
    <definedName name="IDPObjectives" localSheetId="24">[3]Sheet2!$A$1:$A$24</definedName>
    <definedName name="IDPObjectives" localSheetId="48">[3]Sheet2!$A$1:$A$24</definedName>
    <definedName name="IDPObjectives" localSheetId="26">[3]Sheet2!$A$1:$A$24</definedName>
    <definedName name="IDPObjectives" localSheetId="70">[3]Sheet2!$A$1:$A$24</definedName>
    <definedName name="IDPObjectives" localSheetId="72">[3]Sheet2!$A$1:$A$24</definedName>
    <definedName name="IDPObjectives" localSheetId="54">[3]Sheet2!$A$1:$A$24</definedName>
    <definedName name="IDPObjectives" localSheetId="40">[3]Sheet2!$A$1:$A$24</definedName>
    <definedName name="IDPObjectives">[4]Sheet2!$A$1:$A$24</definedName>
    <definedName name="JGFGF" localSheetId="6">#REF!</definedName>
    <definedName name="JGFGF" localSheetId="50">#REF!</definedName>
    <definedName name="JGFGF" localSheetId="71">#REF!</definedName>
    <definedName name="JGFGF" localSheetId="70">#REF!</definedName>
    <definedName name="JGFGF" localSheetId="72">#REF!</definedName>
    <definedName name="JGFGF">#REF!</definedName>
    <definedName name="KNSPROG" localSheetId="30">#REF!</definedName>
    <definedName name="KNSPROG" localSheetId="5">#REF!</definedName>
    <definedName name="KNSPROG" localSheetId="20">#REF!</definedName>
    <definedName name="KNSPROG" localSheetId="8">#REF!</definedName>
    <definedName name="KNSPROG" localSheetId="9">#REF!</definedName>
    <definedName name="KNSPROG" localSheetId="34">#REF!</definedName>
    <definedName name="KNSPROG" localSheetId="28">#REF!</definedName>
    <definedName name="KNSPROG" localSheetId="29">#REF!</definedName>
    <definedName name="KNSPROG" localSheetId="4">#REF!</definedName>
    <definedName name="KNSPROG" localSheetId="6">#REF!</definedName>
    <definedName name="KNSPROG" localSheetId="52">#REF!</definedName>
    <definedName name="KNSPROG" localSheetId="53">#REF!</definedName>
    <definedName name="KNSPROG" localSheetId="62">#REF!</definedName>
    <definedName name="KNSPROG" localSheetId="63">#REF!</definedName>
    <definedName name="KNSPROG" localSheetId="42">#REF!</definedName>
    <definedName name="KNSPROG" localSheetId="22">#REF!</definedName>
    <definedName name="KNSPROG" localSheetId="18">#REF!</definedName>
    <definedName name="KNSPROG" localSheetId="19">#REF!</definedName>
    <definedName name="KNSPROG" localSheetId="46">#REF!</definedName>
    <definedName name="KNSPROG" localSheetId="68">#REF!</definedName>
    <definedName name="KNSPROG" localSheetId="69">#REF!</definedName>
    <definedName name="KNSPROG" localSheetId="60">#REF!</definedName>
    <definedName name="KNSPROG" localSheetId="32">#REF!</definedName>
    <definedName name="KNSPROG" localSheetId="10">#REF!</definedName>
    <definedName name="KNSPROG" localSheetId="58">#REF!</definedName>
    <definedName name="KNSPROG" localSheetId="14">#REF!</definedName>
    <definedName name="KNSPROG" localSheetId="38">#REF!</definedName>
    <definedName name="KNSPROG" localSheetId="39">#REF!</definedName>
    <definedName name="KNSPROG" localSheetId="66">#REF!</definedName>
    <definedName name="KNSPROG" localSheetId="51">#REF!</definedName>
    <definedName name="KNSPROG" localSheetId="50">#REF!</definedName>
    <definedName name="KNSPROG" localSheetId="56">#REF!</definedName>
    <definedName name="KNSPROG" localSheetId="64">#REF!</definedName>
    <definedName name="KNSPROG" localSheetId="16">#REF!</definedName>
    <definedName name="KNSPROG" localSheetId="12">#REF!</definedName>
    <definedName name="KNSPROG" localSheetId="7">#REF!</definedName>
    <definedName name="KNSPROG" localSheetId="45">#REF!</definedName>
    <definedName name="KNSPROG" localSheetId="44">#REF!</definedName>
    <definedName name="KNSPROG" localSheetId="36">#REF!</definedName>
    <definedName name="KNSPROG" localSheetId="24">#REF!</definedName>
    <definedName name="KNSPROG" localSheetId="48">#REF!</definedName>
    <definedName name="KNSPROG" localSheetId="26">#REF!</definedName>
    <definedName name="KNSPROG" localSheetId="71">#REF!</definedName>
    <definedName name="KNSPROG" localSheetId="70">#REF!</definedName>
    <definedName name="KNSPROG" localSheetId="72">#REF!</definedName>
    <definedName name="KNSPROG" localSheetId="54">#REF!</definedName>
    <definedName name="KNSPROG" localSheetId="40">#REF!</definedName>
    <definedName name="KNSPROG">#REF!</definedName>
    <definedName name="KPA" localSheetId="30">'[5]official use only'!$A$22:$A$27</definedName>
    <definedName name="KPA" localSheetId="5">'[6]official use only'!$A$22:$A$27</definedName>
    <definedName name="KPA" localSheetId="20">'[5]official use only'!$A$22:$A$27</definedName>
    <definedName name="KPA" localSheetId="8">'[6]official use only'!$A$22:$A$27</definedName>
    <definedName name="KPA" localSheetId="9">'[5]official use only'!$A$22:$A$27</definedName>
    <definedName name="KPA" localSheetId="34">'[5]official use only'!$A$22:$A$27</definedName>
    <definedName name="KPA" localSheetId="28">'[6]official use only'!$A$22:$A$27</definedName>
    <definedName name="KPA" localSheetId="29">'[5]official use only'!$A$22:$A$27</definedName>
    <definedName name="KPA" localSheetId="6">'[5]official use only'!$A$22:$A$27</definedName>
    <definedName name="KPA" localSheetId="52">'[6]official use only'!$A$22:$A$27</definedName>
    <definedName name="KPA" localSheetId="53">'[5]official use only'!$A$22:$A$27</definedName>
    <definedName name="KPA" localSheetId="62">'[6]official use only'!$A$22:$A$27</definedName>
    <definedName name="KPA" localSheetId="63">'[5]official use only'!$A$22:$A$27</definedName>
    <definedName name="KPA" localSheetId="42">'[5]official use only'!$A$22:$A$27</definedName>
    <definedName name="KPA" localSheetId="22">'[5]official use only'!$A$22:$A$27</definedName>
    <definedName name="KPA" localSheetId="18">'[6]official use only'!$A$22:$A$27</definedName>
    <definedName name="KPA" localSheetId="19">'[5]official use only'!$A$22:$A$27</definedName>
    <definedName name="KPA" localSheetId="46">'[5]official use only'!$A$22:$A$27</definedName>
    <definedName name="KPA" localSheetId="68">'[5]official use only'!$A$22:$A$27</definedName>
    <definedName name="KPA" localSheetId="60">'[5]official use only'!$A$22:$A$27</definedName>
    <definedName name="KPA" localSheetId="32">'[5]official use only'!$A$22:$A$27</definedName>
    <definedName name="KPA" localSheetId="10">'[5]official use only'!$A$22:$A$27</definedName>
    <definedName name="KPA" localSheetId="58">'[5]official use only'!$A$22:$A$27</definedName>
    <definedName name="KPA" localSheetId="14">'[5]official use only'!$A$22:$A$27</definedName>
    <definedName name="KPA" localSheetId="38">'[6]official use only'!$A$22:$A$27</definedName>
    <definedName name="KPA" localSheetId="39">'[5]official use only'!$A$22:$A$27</definedName>
    <definedName name="KPA" localSheetId="66">'[5]official use only'!$A$22:$A$27</definedName>
    <definedName name="KPA" localSheetId="50">'[5]official use only'!$A$22:$A$27</definedName>
    <definedName name="KPA" localSheetId="56">'[5]official use only'!$A$22:$A$27</definedName>
    <definedName name="KPA" localSheetId="64">'[5]official use only'!$A$22:$A$27</definedName>
    <definedName name="KPA" localSheetId="16">'[5]official use only'!$A$22:$A$27</definedName>
    <definedName name="KPA" localSheetId="12">'[5]official use only'!$A$22:$A$27</definedName>
    <definedName name="KPA" localSheetId="7">'[5]official use only'!$A$22:$A$27</definedName>
    <definedName name="KPA" localSheetId="44">'[5]official use only'!$A$22:$A$27</definedName>
    <definedName name="KPA" localSheetId="36">'[5]official use only'!$A$22:$A$27</definedName>
    <definedName name="KPA" localSheetId="24">'[5]official use only'!$A$22:$A$27</definedName>
    <definedName name="KPA" localSheetId="48">'[5]official use only'!$A$22:$A$27</definedName>
    <definedName name="KPA" localSheetId="26">'[5]official use only'!$A$22:$A$27</definedName>
    <definedName name="KPA" localSheetId="71">'[6]official use only'!$A$22:$A$27</definedName>
    <definedName name="KPA" localSheetId="70">'[5]official use only'!$A$22:$A$27</definedName>
    <definedName name="KPA" localSheetId="72">'[5]official use only'!$A$22:$A$27</definedName>
    <definedName name="KPA" localSheetId="54">'[5]official use only'!$A$22:$A$27</definedName>
    <definedName name="KPA" localSheetId="40">'[5]official use only'!$A$22:$A$27</definedName>
    <definedName name="KPA">'[7]official use only'!$A$22:$A$27</definedName>
    <definedName name="MS_GOALS" localSheetId="30">#REF!</definedName>
    <definedName name="MS_GOALS" localSheetId="5">#REF!</definedName>
    <definedName name="MS_GOALS" localSheetId="20">#REF!</definedName>
    <definedName name="MS_GOALS" localSheetId="8">#REF!</definedName>
    <definedName name="MS_GOALS" localSheetId="9">#REF!</definedName>
    <definedName name="MS_GOALS" localSheetId="34">#REF!</definedName>
    <definedName name="MS_GOALS" localSheetId="28">#REF!</definedName>
    <definedName name="MS_GOALS" localSheetId="29">#REF!</definedName>
    <definedName name="MS_GOALS" localSheetId="4">#REF!</definedName>
    <definedName name="MS_GOALS" localSheetId="6">#REF!</definedName>
    <definedName name="MS_GOALS" localSheetId="52">#REF!</definedName>
    <definedName name="MS_GOALS" localSheetId="53">#REF!</definedName>
    <definedName name="MS_GOALS" localSheetId="62">#REF!</definedName>
    <definedName name="MS_GOALS" localSheetId="63">#REF!</definedName>
    <definedName name="MS_GOALS" localSheetId="42">#REF!</definedName>
    <definedName name="MS_GOALS" localSheetId="22">#REF!</definedName>
    <definedName name="MS_GOALS" localSheetId="18">#REF!</definedName>
    <definedName name="MS_GOALS" localSheetId="19">#REF!</definedName>
    <definedName name="MS_GOALS" localSheetId="46">#REF!</definedName>
    <definedName name="MS_GOALS" localSheetId="68">#REF!</definedName>
    <definedName name="MS_GOALS" localSheetId="69">#REF!</definedName>
    <definedName name="MS_GOALS" localSheetId="60">#REF!</definedName>
    <definedName name="MS_GOALS" localSheetId="32">#REF!</definedName>
    <definedName name="MS_GOALS" localSheetId="10">#REF!</definedName>
    <definedName name="MS_GOALS" localSheetId="58">#REF!</definedName>
    <definedName name="MS_GOALS" localSheetId="14">#REF!</definedName>
    <definedName name="MS_GOALS" localSheetId="38">#REF!</definedName>
    <definedName name="MS_GOALS" localSheetId="39">#REF!</definedName>
    <definedName name="MS_GOALS" localSheetId="66">#REF!</definedName>
    <definedName name="MS_GOALS" localSheetId="51">#REF!</definedName>
    <definedName name="MS_GOALS" localSheetId="50">#REF!</definedName>
    <definedName name="MS_GOALS" localSheetId="56">#REF!</definedName>
    <definedName name="MS_GOALS" localSheetId="64">#REF!</definedName>
    <definedName name="MS_GOALS" localSheetId="16">#REF!</definedName>
    <definedName name="MS_GOALS" localSheetId="12">#REF!</definedName>
    <definedName name="MS_GOALS" localSheetId="7">#REF!</definedName>
    <definedName name="MS_GOALS" localSheetId="45">#REF!</definedName>
    <definedName name="MS_GOALS" localSheetId="44">#REF!</definedName>
    <definedName name="MS_GOALS" localSheetId="36">#REF!</definedName>
    <definedName name="MS_GOALS" localSheetId="24">#REF!</definedName>
    <definedName name="MS_GOALS" localSheetId="48">#REF!</definedName>
    <definedName name="MS_GOALS" localSheetId="26">#REF!</definedName>
    <definedName name="MS_GOALS" localSheetId="71">#REF!</definedName>
    <definedName name="MS_GOALS" localSheetId="70">#REF!</definedName>
    <definedName name="MS_GOALS" localSheetId="72">#REF!</definedName>
    <definedName name="MS_GOALS" localSheetId="54">#REF!</definedName>
    <definedName name="MS_GOALS" localSheetId="40">#REF!</definedName>
    <definedName name="MS_GOALS">#REF!</definedName>
    <definedName name="nat_outall" localSheetId="30">#REF!</definedName>
    <definedName name="nat_outall" localSheetId="5">#REF!</definedName>
    <definedName name="nat_outall" localSheetId="20">#REF!</definedName>
    <definedName name="nat_outall" localSheetId="8">#REF!</definedName>
    <definedName name="nat_outall" localSheetId="9">#REF!</definedName>
    <definedName name="nat_outall" localSheetId="34">#REF!</definedName>
    <definedName name="nat_outall" localSheetId="28">#REF!</definedName>
    <definedName name="nat_outall" localSheetId="29">#REF!</definedName>
    <definedName name="nat_outall" localSheetId="4">#REF!</definedName>
    <definedName name="nat_outall" localSheetId="6">#REF!</definedName>
    <definedName name="nat_outall" localSheetId="52">#REF!</definedName>
    <definedName name="nat_outall" localSheetId="53">#REF!</definedName>
    <definedName name="nat_outall" localSheetId="62">#REF!</definedName>
    <definedName name="nat_outall" localSheetId="63">#REF!</definedName>
    <definedName name="nat_outall" localSheetId="42">#REF!</definedName>
    <definedName name="nat_outall" localSheetId="22">#REF!</definedName>
    <definedName name="nat_outall" localSheetId="18">#REF!</definedName>
    <definedName name="nat_outall" localSheetId="19">#REF!</definedName>
    <definedName name="nat_outall" localSheetId="46">#REF!</definedName>
    <definedName name="nat_outall" localSheetId="68">#REF!</definedName>
    <definedName name="nat_outall" localSheetId="69">#REF!</definedName>
    <definedName name="nat_outall" localSheetId="60">#REF!</definedName>
    <definedName name="nat_outall" localSheetId="32">#REF!</definedName>
    <definedName name="nat_outall" localSheetId="10">#REF!</definedName>
    <definedName name="nat_outall" localSheetId="58">#REF!</definedName>
    <definedName name="nat_outall" localSheetId="14">#REF!</definedName>
    <definedName name="nat_outall" localSheetId="38">#REF!</definedName>
    <definedName name="nat_outall" localSheetId="39">#REF!</definedName>
    <definedName name="nat_outall" localSheetId="66">#REF!</definedName>
    <definedName name="nat_outall" localSheetId="51">#REF!</definedName>
    <definedName name="nat_outall" localSheetId="50">#REF!</definedName>
    <definedName name="nat_outall" localSheetId="56">#REF!</definedName>
    <definedName name="nat_outall" localSheetId="64">#REF!</definedName>
    <definedName name="nat_outall" localSheetId="16">#REF!</definedName>
    <definedName name="nat_outall" localSheetId="12">#REF!</definedName>
    <definedName name="nat_outall" localSheetId="7">#REF!</definedName>
    <definedName name="nat_outall" localSheetId="45">#REF!</definedName>
    <definedName name="nat_outall" localSheetId="44">#REF!</definedName>
    <definedName name="nat_outall" localSheetId="36">#REF!</definedName>
    <definedName name="nat_outall" localSheetId="24">#REF!</definedName>
    <definedName name="nat_outall" localSheetId="48">#REF!</definedName>
    <definedName name="nat_outall" localSheetId="26">#REF!</definedName>
    <definedName name="nat_outall" localSheetId="71">#REF!</definedName>
    <definedName name="nat_outall" localSheetId="70">#REF!</definedName>
    <definedName name="nat_outall" localSheetId="72">#REF!</definedName>
    <definedName name="nat_outall" localSheetId="54">#REF!</definedName>
    <definedName name="nat_outall" localSheetId="40">#REF!</definedName>
    <definedName name="nat_outall">#REF!</definedName>
    <definedName name="nat_outcomeslist" localSheetId="30">'[8]IDP Outcomes (3)'!$Z$7:$Z$17</definedName>
    <definedName name="nat_outcomeslist" localSheetId="5">'[9]IDP Outcomes (3)'!$Z$7:$Z$17</definedName>
    <definedName name="nat_outcomeslist" localSheetId="20">'[8]IDP Outcomes (3)'!$Z$7:$Z$17</definedName>
    <definedName name="nat_outcomeslist" localSheetId="8">'[9]IDP Outcomes (3)'!$Z$7:$Z$17</definedName>
    <definedName name="nat_outcomeslist" localSheetId="9">'[8]IDP Outcomes (3)'!$Z$7:$Z$17</definedName>
    <definedName name="nat_outcomeslist" localSheetId="34">'[8]IDP Outcomes (3)'!$Z$7:$Z$17</definedName>
    <definedName name="nat_outcomeslist" localSheetId="28">'[9]IDP Outcomes (3)'!$Z$7:$Z$17</definedName>
    <definedName name="nat_outcomeslist" localSheetId="29">'[8]IDP Outcomes (3)'!$Z$7:$Z$17</definedName>
    <definedName name="nat_outcomeslist" localSheetId="6">'[8]IDP Outcomes (3)'!$Z$7:$Z$17</definedName>
    <definedName name="nat_outcomeslist" localSheetId="52">'[9]IDP Outcomes (3)'!$Z$7:$Z$17</definedName>
    <definedName name="nat_outcomeslist" localSheetId="53">'[8]IDP Outcomes (3)'!$Z$7:$Z$17</definedName>
    <definedName name="nat_outcomeslist" localSheetId="62">'[9]IDP Outcomes (3)'!$Z$7:$Z$17</definedName>
    <definedName name="nat_outcomeslist" localSheetId="63">'[8]IDP Outcomes (3)'!$Z$7:$Z$17</definedName>
    <definedName name="nat_outcomeslist" localSheetId="42">'[8]IDP Outcomes (3)'!$Z$7:$Z$17</definedName>
    <definedName name="nat_outcomeslist" localSheetId="22">'[8]IDP Outcomes (3)'!$Z$7:$Z$17</definedName>
    <definedName name="nat_outcomeslist" localSheetId="18">'[9]IDP Outcomes (3)'!$Z$7:$Z$17</definedName>
    <definedName name="nat_outcomeslist" localSheetId="19">'[8]IDP Outcomes (3)'!$Z$7:$Z$17</definedName>
    <definedName name="nat_outcomeslist" localSheetId="46">'[8]IDP Outcomes (3)'!$Z$7:$Z$17</definedName>
    <definedName name="nat_outcomeslist" localSheetId="68">'[8]IDP Outcomes (3)'!$Z$7:$Z$17</definedName>
    <definedName name="nat_outcomeslist" localSheetId="60">'[8]IDP Outcomes (3)'!$Z$7:$Z$17</definedName>
    <definedName name="nat_outcomeslist" localSheetId="32">'[8]IDP Outcomes (3)'!$Z$7:$Z$17</definedName>
    <definedName name="nat_outcomeslist" localSheetId="10">'[8]IDP Outcomes (3)'!$Z$7:$Z$17</definedName>
    <definedName name="nat_outcomeslist" localSheetId="58">'[8]IDP Outcomes (3)'!$Z$7:$Z$17</definedName>
    <definedName name="nat_outcomeslist" localSheetId="14">'[8]IDP Outcomes (3)'!$Z$7:$Z$17</definedName>
    <definedName name="nat_outcomeslist" localSheetId="38">'[9]IDP Outcomes (3)'!$Z$7:$Z$17</definedName>
    <definedName name="nat_outcomeslist" localSheetId="39">'[8]IDP Outcomes (3)'!$Z$7:$Z$17</definedName>
    <definedName name="nat_outcomeslist" localSheetId="66">'[8]IDP Outcomes (3)'!$Z$7:$Z$17</definedName>
    <definedName name="nat_outcomeslist" localSheetId="50">'[8]IDP Outcomes (3)'!$Z$7:$Z$17</definedName>
    <definedName name="nat_outcomeslist" localSheetId="56">'[8]IDP Outcomes (3)'!$Z$7:$Z$17</definedName>
    <definedName name="nat_outcomeslist" localSheetId="64">'[8]IDP Outcomes (3)'!$Z$7:$Z$17</definedName>
    <definedName name="nat_outcomeslist" localSheetId="16">'[8]IDP Outcomes (3)'!$Z$7:$Z$17</definedName>
    <definedName name="nat_outcomeslist" localSheetId="12">'[8]IDP Outcomes (3)'!$Z$7:$Z$17</definedName>
    <definedName name="nat_outcomeslist" localSheetId="7">'[8]IDP Outcomes (3)'!$Z$7:$Z$17</definedName>
    <definedName name="nat_outcomeslist" localSheetId="44">'[8]IDP Outcomes (3)'!$Z$7:$Z$17</definedName>
    <definedName name="nat_outcomeslist" localSheetId="36">'[8]IDP Outcomes (3)'!$Z$7:$Z$17</definedName>
    <definedName name="nat_outcomeslist" localSheetId="24">'[8]IDP Outcomes (3)'!$Z$7:$Z$17</definedName>
    <definedName name="nat_outcomeslist" localSheetId="48">'[8]IDP Outcomes (3)'!$Z$7:$Z$17</definedName>
    <definedName name="nat_outcomeslist" localSheetId="26">'[8]IDP Outcomes (3)'!$Z$7:$Z$17</definedName>
    <definedName name="nat_outcomeslist" localSheetId="71">'[9]IDP Outcomes (3)'!$Z$7:$Z$17</definedName>
    <definedName name="nat_outcomeslist" localSheetId="70">'[8]IDP Outcomes (3)'!$Z$7:$Z$17</definedName>
    <definedName name="nat_outcomeslist" localSheetId="72">'[8]IDP Outcomes (3)'!$Z$7:$Z$17</definedName>
    <definedName name="nat_outcomeslist" localSheetId="54">'[8]IDP Outcomes (3)'!$Z$7:$Z$17</definedName>
    <definedName name="nat_outcomeslist" localSheetId="40">'[8]IDP Outcomes (3)'!$Z$7:$Z$17</definedName>
    <definedName name="nat_outcomeslist">'[10]IDP Outcomes (3)'!$Z$7:$Z$17</definedName>
    <definedName name="NationalKPA" localSheetId="30">[11]Sheet3!$A$1:$A$6</definedName>
    <definedName name="NationalKPA" localSheetId="20">[11]Sheet3!$A$1:$A$6</definedName>
    <definedName name="NationalKPA" localSheetId="9">[11]Sheet3!$A$1:$A$6</definedName>
    <definedName name="NationalKPA" localSheetId="34">[11]Sheet3!$A$1:$A$6</definedName>
    <definedName name="NationalKPA" localSheetId="29">[11]Sheet3!$A$1:$A$6</definedName>
    <definedName name="NationalKPA" localSheetId="6">[11]Sheet3!$A$1:$A$6</definedName>
    <definedName name="NationalKPA" localSheetId="53">[11]Sheet3!$A$1:$A$6</definedName>
    <definedName name="NationalKPA" localSheetId="63">[11]Sheet3!$A$1:$A$6</definedName>
    <definedName name="NationalKPA" localSheetId="42">[11]Sheet3!$A$1:$A$6</definedName>
    <definedName name="NationalKPA" localSheetId="22">[11]Sheet3!$A$1:$A$6</definedName>
    <definedName name="NationalKPA" localSheetId="19">[11]Sheet3!$A$1:$A$6</definedName>
    <definedName name="NationalKPA" localSheetId="46">[11]Sheet3!$A$1:$A$6</definedName>
    <definedName name="NationalKPA" localSheetId="68">[11]Sheet3!$A$1:$A$6</definedName>
    <definedName name="NationalKPA" localSheetId="60">[11]Sheet3!$A$1:$A$6</definedName>
    <definedName name="NationalKPA" localSheetId="32">[11]Sheet3!$A$1:$A$6</definedName>
    <definedName name="NationalKPA" localSheetId="10">[11]Sheet3!$A$1:$A$6</definedName>
    <definedName name="NationalKPA" localSheetId="58">[11]Sheet3!$A$1:$A$6</definedName>
    <definedName name="NationalKPA" localSheetId="14">[11]Sheet3!$A$1:$A$6</definedName>
    <definedName name="NationalKPA" localSheetId="39">[11]Sheet3!$A$1:$A$6</definedName>
    <definedName name="NationalKPA" localSheetId="66">[11]Sheet3!$A$1:$A$6</definedName>
    <definedName name="NationalKPA" localSheetId="50">[11]Sheet3!$A$1:$A$6</definedName>
    <definedName name="NationalKPA" localSheetId="56">[11]Sheet3!$A$1:$A$6</definedName>
    <definedName name="NationalKPA" localSheetId="64">[11]Sheet3!$A$1:$A$6</definedName>
    <definedName name="NationalKPA" localSheetId="16">[11]Sheet3!$A$1:$A$6</definedName>
    <definedName name="NationalKPA" localSheetId="12">[11]Sheet3!$A$1:$A$6</definedName>
    <definedName name="NationalKPA" localSheetId="7">[11]Sheet3!$A$1:$A$6</definedName>
    <definedName name="NationalKPA" localSheetId="44">[11]Sheet3!$A$1:$A$6</definedName>
    <definedName name="NationalKPA" localSheetId="36">[11]Sheet3!$A$1:$A$6</definedName>
    <definedName name="NationalKPA" localSheetId="24">[11]Sheet3!$A$1:$A$6</definedName>
    <definedName name="NationalKPA" localSheetId="48">[11]Sheet3!$A$1:$A$6</definedName>
    <definedName name="NationalKPA" localSheetId="26">[11]Sheet3!$A$1:$A$6</definedName>
    <definedName name="NationalKPA" localSheetId="70">[11]Sheet3!$A$1:$A$6</definedName>
    <definedName name="NationalKPA" localSheetId="72">[11]Sheet3!$A$1:$A$6</definedName>
    <definedName name="NationalKPA" localSheetId="54">[11]Sheet3!$A$1:$A$6</definedName>
    <definedName name="NationalKPA" localSheetId="40">[11]Sheet3!$A$1:$A$6</definedName>
    <definedName name="NationalKPA">[12]Sheet3!$A$1:$A$6</definedName>
    <definedName name="NO_OUTPUTS" localSheetId="30">#REF!</definedName>
    <definedName name="NO_OUTPUTS" localSheetId="5">#REF!</definedName>
    <definedName name="NO_OUTPUTS" localSheetId="20">#REF!</definedName>
    <definedName name="NO_OUTPUTS" localSheetId="8">#REF!</definedName>
    <definedName name="NO_OUTPUTS" localSheetId="9">#REF!</definedName>
    <definedName name="NO_OUTPUTS" localSheetId="34">#REF!</definedName>
    <definedName name="NO_OUTPUTS" localSheetId="28">#REF!</definedName>
    <definedName name="NO_OUTPUTS" localSheetId="29">#REF!</definedName>
    <definedName name="NO_OUTPUTS" localSheetId="4">#REF!</definedName>
    <definedName name="NO_OUTPUTS" localSheetId="6">#REF!</definedName>
    <definedName name="NO_OUTPUTS" localSheetId="52">#REF!</definedName>
    <definedName name="NO_OUTPUTS" localSheetId="53">#REF!</definedName>
    <definedName name="NO_OUTPUTS" localSheetId="62">#REF!</definedName>
    <definedName name="NO_OUTPUTS" localSheetId="63">#REF!</definedName>
    <definedName name="NO_OUTPUTS" localSheetId="42">#REF!</definedName>
    <definedName name="NO_OUTPUTS" localSheetId="22">#REF!</definedName>
    <definedName name="NO_OUTPUTS" localSheetId="18">#REF!</definedName>
    <definedName name="NO_OUTPUTS" localSheetId="19">#REF!</definedName>
    <definedName name="NO_OUTPUTS" localSheetId="46">#REF!</definedName>
    <definedName name="NO_OUTPUTS" localSheetId="68">#REF!</definedName>
    <definedName name="NO_OUTPUTS" localSheetId="69">#REF!</definedName>
    <definedName name="NO_OUTPUTS" localSheetId="60">#REF!</definedName>
    <definedName name="NO_OUTPUTS" localSheetId="32">#REF!</definedName>
    <definedName name="NO_OUTPUTS" localSheetId="10">#REF!</definedName>
    <definedName name="NO_OUTPUTS" localSheetId="58">#REF!</definedName>
    <definedName name="NO_OUTPUTS" localSheetId="14">#REF!</definedName>
    <definedName name="NO_OUTPUTS" localSheetId="38">#REF!</definedName>
    <definedName name="NO_OUTPUTS" localSheetId="39">#REF!</definedName>
    <definedName name="NO_OUTPUTS" localSheetId="66">#REF!</definedName>
    <definedName name="NO_OUTPUTS" localSheetId="51">#REF!</definedName>
    <definedName name="NO_OUTPUTS" localSheetId="50">#REF!</definedName>
    <definedName name="NO_OUTPUTS" localSheetId="56">#REF!</definedName>
    <definedName name="NO_OUTPUTS" localSheetId="64">#REF!</definedName>
    <definedName name="NO_OUTPUTS" localSheetId="16">#REF!</definedName>
    <definedName name="NO_OUTPUTS" localSheetId="12">#REF!</definedName>
    <definedName name="NO_OUTPUTS" localSheetId="7">#REF!</definedName>
    <definedName name="NO_OUTPUTS" localSheetId="45">#REF!</definedName>
    <definedName name="NO_OUTPUTS" localSheetId="44">#REF!</definedName>
    <definedName name="NO_OUTPUTS" localSheetId="36">#REF!</definedName>
    <definedName name="NO_OUTPUTS" localSheetId="24">#REF!</definedName>
    <definedName name="NO_OUTPUTS" localSheetId="48">#REF!</definedName>
    <definedName name="NO_OUTPUTS" localSheetId="26">#REF!</definedName>
    <definedName name="NO_OUTPUTS" localSheetId="71">#REF!</definedName>
    <definedName name="NO_OUTPUTS" localSheetId="70">#REF!</definedName>
    <definedName name="NO_OUTPUTS" localSheetId="72">#REF!</definedName>
    <definedName name="NO_OUTPUTS" localSheetId="54">#REF!</definedName>
    <definedName name="NO_OUTPUTS" localSheetId="40">#REF!</definedName>
    <definedName name="NO_OUTPUTS">#REF!</definedName>
    <definedName name="nout1" localSheetId="30">#REF!</definedName>
    <definedName name="nout1" localSheetId="5">#REF!</definedName>
    <definedName name="nout1" localSheetId="20">#REF!</definedName>
    <definedName name="nout1" localSheetId="8">#REF!</definedName>
    <definedName name="nout1" localSheetId="9">#REF!</definedName>
    <definedName name="nout1" localSheetId="34">#REF!</definedName>
    <definedName name="nout1" localSheetId="28">#REF!</definedName>
    <definedName name="nout1" localSheetId="29">#REF!</definedName>
    <definedName name="nout1" localSheetId="4">#REF!</definedName>
    <definedName name="nout1" localSheetId="6">#REF!</definedName>
    <definedName name="nout1" localSheetId="52">#REF!</definedName>
    <definedName name="nout1" localSheetId="53">#REF!</definedName>
    <definedName name="nout1" localSheetId="62">#REF!</definedName>
    <definedName name="nout1" localSheetId="63">#REF!</definedName>
    <definedName name="nout1" localSheetId="42">#REF!</definedName>
    <definedName name="nout1" localSheetId="22">#REF!</definedName>
    <definedName name="nout1" localSheetId="18">#REF!</definedName>
    <definedName name="nout1" localSheetId="19">#REF!</definedName>
    <definedName name="nout1" localSheetId="46">#REF!</definedName>
    <definedName name="nout1" localSheetId="68">#REF!</definedName>
    <definedName name="nout1" localSheetId="69">#REF!</definedName>
    <definedName name="nout1" localSheetId="60">#REF!</definedName>
    <definedName name="nout1" localSheetId="32">#REF!</definedName>
    <definedName name="nout1" localSheetId="10">#REF!</definedName>
    <definedName name="nout1" localSheetId="58">#REF!</definedName>
    <definedName name="nout1" localSheetId="14">#REF!</definedName>
    <definedName name="nout1" localSheetId="38">#REF!</definedName>
    <definedName name="nout1" localSheetId="39">#REF!</definedName>
    <definedName name="nout1" localSheetId="66">#REF!</definedName>
    <definedName name="nout1" localSheetId="51">#REF!</definedName>
    <definedName name="nout1" localSheetId="50">#REF!</definedName>
    <definedName name="nout1" localSheetId="56">#REF!</definedName>
    <definedName name="nout1" localSheetId="64">#REF!</definedName>
    <definedName name="nout1" localSheetId="16">#REF!</definedName>
    <definedName name="nout1" localSheetId="12">#REF!</definedName>
    <definedName name="nout1" localSheetId="7">#REF!</definedName>
    <definedName name="nout1" localSheetId="45">#REF!</definedName>
    <definedName name="nout1" localSheetId="44">#REF!</definedName>
    <definedName name="nout1" localSheetId="36">#REF!</definedName>
    <definedName name="nout1" localSheetId="24">#REF!</definedName>
    <definedName name="nout1" localSheetId="48">#REF!</definedName>
    <definedName name="nout1" localSheetId="26">#REF!</definedName>
    <definedName name="nout1" localSheetId="71">#REF!</definedName>
    <definedName name="nout1" localSheetId="70">#REF!</definedName>
    <definedName name="nout1" localSheetId="72">#REF!</definedName>
    <definedName name="nout1" localSheetId="54">#REF!</definedName>
    <definedName name="nout1" localSheetId="40">#REF!</definedName>
    <definedName name="nout1">#REF!</definedName>
    <definedName name="Objectives" localSheetId="30">'[5]official use only'!$A$1:$A$20</definedName>
    <definedName name="Objectives" localSheetId="5">'[6]official use only'!$A$1:$A$20</definedName>
    <definedName name="Objectives" localSheetId="20">'[5]official use only'!$A$1:$A$20</definedName>
    <definedName name="Objectives" localSheetId="8">'[6]official use only'!$A$1:$A$20</definedName>
    <definedName name="Objectives" localSheetId="9">'[5]official use only'!$A$1:$A$20</definedName>
    <definedName name="Objectives" localSheetId="34">'[5]official use only'!$A$1:$A$20</definedName>
    <definedName name="Objectives" localSheetId="28">'[6]official use only'!$A$1:$A$20</definedName>
    <definedName name="Objectives" localSheetId="29">'[5]official use only'!$A$1:$A$20</definedName>
    <definedName name="Objectives" localSheetId="6">'[5]official use only'!$A$1:$A$20</definedName>
    <definedName name="Objectives" localSheetId="52">'[6]official use only'!$A$1:$A$20</definedName>
    <definedName name="Objectives" localSheetId="53">'[5]official use only'!$A$1:$A$20</definedName>
    <definedName name="Objectives" localSheetId="62">'[6]official use only'!$A$1:$A$20</definedName>
    <definedName name="Objectives" localSheetId="63">'[5]official use only'!$A$1:$A$20</definedName>
    <definedName name="Objectives" localSheetId="42">'[5]official use only'!$A$1:$A$20</definedName>
    <definedName name="Objectives" localSheetId="22">'[5]official use only'!$A$1:$A$20</definedName>
    <definedName name="Objectives" localSheetId="18">'[6]official use only'!$A$1:$A$20</definedName>
    <definedName name="Objectives" localSheetId="19">'[5]official use only'!$A$1:$A$20</definedName>
    <definedName name="Objectives" localSheetId="46">'[5]official use only'!$A$1:$A$20</definedName>
    <definedName name="Objectives" localSheetId="68">'[5]official use only'!$A$1:$A$20</definedName>
    <definedName name="Objectives" localSheetId="60">'[5]official use only'!$A$1:$A$20</definedName>
    <definedName name="Objectives" localSheetId="32">'[5]official use only'!$A$1:$A$20</definedName>
    <definedName name="Objectives" localSheetId="10">'[5]official use only'!$A$1:$A$20</definedName>
    <definedName name="Objectives" localSheetId="58">'[5]official use only'!$A$1:$A$20</definedName>
    <definedName name="Objectives" localSheetId="14">'[5]official use only'!$A$1:$A$20</definedName>
    <definedName name="Objectives" localSheetId="38">'[6]official use only'!$A$1:$A$20</definedName>
    <definedName name="Objectives" localSheetId="39">'[5]official use only'!$A$1:$A$20</definedName>
    <definedName name="Objectives" localSheetId="66">'[5]official use only'!$A$1:$A$20</definedName>
    <definedName name="Objectives" localSheetId="50">'[5]official use only'!$A$1:$A$20</definedName>
    <definedName name="Objectives" localSheetId="56">'[5]official use only'!$A$1:$A$20</definedName>
    <definedName name="Objectives" localSheetId="64">'[5]official use only'!$A$1:$A$20</definedName>
    <definedName name="Objectives" localSheetId="16">'[5]official use only'!$A$1:$A$20</definedName>
    <definedName name="Objectives" localSheetId="12">'[5]official use only'!$A$1:$A$20</definedName>
    <definedName name="Objectives" localSheetId="7">'[5]official use only'!$A$1:$A$20</definedName>
    <definedName name="Objectives" localSheetId="44">'[5]official use only'!$A$1:$A$20</definedName>
    <definedName name="Objectives" localSheetId="36">'[5]official use only'!$A$1:$A$20</definedName>
    <definedName name="Objectives" localSheetId="24">'[5]official use only'!$A$1:$A$20</definedName>
    <definedName name="Objectives" localSheetId="48">'[5]official use only'!$A$1:$A$20</definedName>
    <definedName name="Objectives" localSheetId="26">'[5]official use only'!$A$1:$A$20</definedName>
    <definedName name="Objectives" localSheetId="71">'[6]official use only'!$A$1:$A$20</definedName>
    <definedName name="Objectives" localSheetId="70">'[5]official use only'!$A$1:$A$20</definedName>
    <definedName name="Objectives" localSheetId="72">'[5]official use only'!$A$1:$A$20</definedName>
    <definedName name="Objectives" localSheetId="54">'[5]official use only'!$A$1:$A$20</definedName>
    <definedName name="Objectives" localSheetId="40">'[5]official use only'!$A$1:$A$20</definedName>
    <definedName name="Objectives">'[7]official use only'!$A$1:$A$20</definedName>
    <definedName name="OLE_LINK1" localSheetId="30">'ABM overview'!$E$5</definedName>
    <definedName name="OLE_LINK1" localSheetId="20">'BUDGET overview'!$E$5</definedName>
    <definedName name="OLE_LINK1" localSheetId="9">'CBU overview '!$E$5</definedName>
    <definedName name="OLE_LINK1" localSheetId="34">'Comm DEv overview'!$E$5</definedName>
    <definedName name="OLE_LINK1" localSheetId="29">'COMM SERV overview  '!$E$5</definedName>
    <definedName name="OLE_LINK1" localSheetId="6">'CONTENTS PAGE'!$E$6</definedName>
    <definedName name="OLE_LINK1" localSheetId="53">'CORP SERV overview'!$E$5</definedName>
    <definedName name="OLE_LINK1" localSheetId="63">'Econ Dev Overview'!$E$5</definedName>
    <definedName name="OLE_LINK1" localSheetId="42">'ELEC overview'!$E$5</definedName>
    <definedName name="OLE_LINK1" localSheetId="22">'EXP MGT overview'!$E$5</definedName>
    <definedName name="OLE_LINK1" localSheetId="19">'FINANCE overview  '!$E$5</definedName>
    <definedName name="OLE_LINK1" localSheetId="46">'Fleet Overview'!$E$5</definedName>
    <definedName name="OLE_LINK1" localSheetId="68">'Gedi overview '!$E$5</definedName>
    <definedName name="OLE_LINK1" localSheetId="60">'HRM, OH, SD, OD overview'!$E$5</definedName>
    <definedName name="OLE_LINK1" localSheetId="32">'HS SS overview'!$E$5</definedName>
    <definedName name="OLE_LINK1" localSheetId="10">'IA overview'!$E$5</definedName>
    <definedName name="OLE_LINK1" localSheetId="58">'ICT overview'!$E$5</definedName>
    <definedName name="OLE_LINK1" localSheetId="14">'IDP overview'!$E$5</definedName>
    <definedName name="OLE_LINK1" localSheetId="39">'INFRA overview'!$E$5</definedName>
    <definedName name="OLE_LINK1" localSheetId="66">'Infra Planing overview'!$E$5</definedName>
    <definedName name="OLE_LINK1" localSheetId="50">'Landfill Overview'!$E$5</definedName>
    <definedName name="OLE_LINK1" localSheetId="56">'LEGAL overview'!$E$5</definedName>
    <definedName name="OLE_LINK1" localSheetId="64">'LOCAL Eco DEV Overview'!$E$5</definedName>
    <definedName name="OLE_LINK1" localSheetId="16">'MARKETING overview '!$E$5</definedName>
    <definedName name="OLE_LINK1" localSheetId="12">'MMs OFFICE overview'!$E$5</definedName>
    <definedName name="OLE_LINK1" localSheetId="7">'Organizational overview'!$C$5</definedName>
    <definedName name="OLE_LINK1" localSheetId="44">'PMU overview '!$E$5</definedName>
    <definedName name="OLE_LINK1" localSheetId="36">'PS DM overview'!$E$5</definedName>
    <definedName name="OLE_LINK1" localSheetId="24">'REV MGT overview'!$E$5</definedName>
    <definedName name="OLE_LINK1" localSheetId="48">'ROADS overview'!$E$5</definedName>
    <definedName name="OLE_LINK1" localSheetId="27">SCM!#REF!</definedName>
    <definedName name="OLE_LINK1" localSheetId="26">'SCM overview'!$E$5</definedName>
    <definedName name="OLE_LINK1" localSheetId="54">'SOUND GOV overview'!$E$5</definedName>
    <definedName name="OLE_LINK1" localSheetId="40">'WATER overview'!$E$5</definedName>
    <definedName name="_xlnm.Print_Area" localSheetId="31">ABM!$A$1:$R$19</definedName>
    <definedName name="_xlnm.Print_Area" localSheetId="30">'ABM overview'!$B$1:$P$47</definedName>
    <definedName name="_xlnm.Print_Area" localSheetId="0">'ANNEX A'!$A$1:$N$22</definedName>
    <definedName name="_xlnm.Print_Area" localSheetId="1">'ANNEX B'!$A$1:$N$9</definedName>
    <definedName name="_xlnm.Print_Area" localSheetId="2">'ANNEX C'!$A$1:$N$25</definedName>
    <definedName name="_xlnm.Print_Area" localSheetId="3">'ANNEX D'!$A$1:$N$9</definedName>
    <definedName name="_xlnm.Print_Area" localSheetId="5">'ANNEXURE 1'!$A$1:$K$36</definedName>
    <definedName name="_xlnm.Print_Area" localSheetId="21">'Budget &amp; Treasury '!$A$1:$R$30</definedName>
    <definedName name="_xlnm.Print_Area" localSheetId="20">'BUDGET overview'!$A$1:$P$46</definedName>
    <definedName name="_xlnm.Print_Area" localSheetId="8">'CBU COVER'!$A$1:$K$36</definedName>
    <definedName name="_xlnm.Print_Area" localSheetId="9">'CBU overview '!$A$1:$P$46</definedName>
    <definedName name="_xlnm.Print_Area" localSheetId="34">'Comm DEv overview'!$A$1:$P$67</definedName>
    <definedName name="_xlnm.Print_Area" localSheetId="28">'COMM SERV COVER'!$A$1:$K$36</definedName>
    <definedName name="_xlnm.Print_Area" localSheetId="29">'COMM SERV overview  '!$A$1:$P$65</definedName>
    <definedName name="_xlnm.Print_Area" localSheetId="35">'Community Development '!$A$1:$R$55</definedName>
    <definedName name="_xlnm.Print_Area" localSheetId="4">'COMPULSORY INDICATORS'!$A$1:$P$26</definedName>
    <definedName name="_xlnm.Print_Area" localSheetId="6">'CONTENTS PAGE'!$A$1:$K$70</definedName>
    <definedName name="_xlnm.Print_Area" localSheetId="52">'CORP SERV COVER'!$A$1:$K$36</definedName>
    <definedName name="_xlnm.Print_Area" localSheetId="53">'CORP SERV overview'!$B$1:$P$38</definedName>
    <definedName name="_xlnm.Print_Area" localSheetId="62">'ECON DEV COVER'!$A$1:$K$36</definedName>
    <definedName name="_xlnm.Print_Area" localSheetId="63">'Econ Dev Overview'!$A$1:$P$41</definedName>
    <definedName name="_xlnm.Print_Area" localSheetId="42">'ELEC overview'!$A$1:$P$68</definedName>
    <definedName name="_xlnm.Print_Area" localSheetId="43">'Electricty '!$A$1:$R$29</definedName>
    <definedName name="_xlnm.Print_Area" localSheetId="22">'EXP MGT overview'!$A$1:$P$46</definedName>
    <definedName name="_xlnm.Print_Area" localSheetId="23">'Expenditure '!$A$1:$R$25</definedName>
    <definedName name="_xlnm.Print_Area" localSheetId="18">'FINANCE COVER'!$A$1:$K$36</definedName>
    <definedName name="_xlnm.Print_Area" localSheetId="19">'FINANCE overview  '!$A$1:$P$46</definedName>
    <definedName name="_xlnm.Print_Area" localSheetId="47">'Fleet '!$A$1:$R$17</definedName>
    <definedName name="_xlnm.Print_Area" localSheetId="46">'Fleet Overview'!$A$1:$P$38</definedName>
    <definedName name="_xlnm.Print_Area" localSheetId="68">'Gedi overview '!$B$1:$P$41</definedName>
    <definedName name="_xlnm.Print_Area" localSheetId="69">'GEDI, EH, Plan &amp; Lic '!$A$1:$R$22</definedName>
    <definedName name="_xlnm.Print_Area" localSheetId="33">'Health &amp; Social Serv '!$A$1:$R$53</definedName>
    <definedName name="_xlnm.Print_Area" localSheetId="61">'HRM, OD, SD, OH'!$A$1:$R$50</definedName>
    <definedName name="_xlnm.Print_Area" localSheetId="60">'HRM, OH, SD, OD overview'!$A$1:$Q$41</definedName>
    <definedName name="_xlnm.Print_Area" localSheetId="32">'HS SS overview'!$B$1:$P$46</definedName>
    <definedName name="_xlnm.Print_Area" localSheetId="10">'IA overview'!$A$1:$P$41</definedName>
    <definedName name="_xlnm.Print_Area" localSheetId="59">ICT!$A$1:$R$32</definedName>
    <definedName name="_xlnm.Print_Area" localSheetId="58">'ICT overview'!$A$1:$P$43</definedName>
    <definedName name="_xlnm.Print_Area" localSheetId="15">IDP!$A$1:$R$29</definedName>
    <definedName name="_xlnm.Print_Area" localSheetId="14">'IDP overview'!$A$1:$P$41</definedName>
    <definedName name="_xlnm.Print_Area" localSheetId="38">'INFRA COVER'!$A$1:$K$36</definedName>
    <definedName name="_xlnm.Print_Area" localSheetId="39">'INFRA overview'!$A$1:$P$68</definedName>
    <definedName name="_xlnm.Print_Area" localSheetId="67">'Infra Plan &amp; Survey'!$A$1:$R$45</definedName>
    <definedName name="_xlnm.Print_Area" localSheetId="66">'Infra Planing overview'!$B$1:$P$41</definedName>
    <definedName name="_xlnm.Print_Area" localSheetId="11">'Internal Audit  '!$A$1:$R$23</definedName>
    <definedName name="_xlnm.Print_Area" localSheetId="51">Landfill!$A$1:$R$23</definedName>
    <definedName name="_xlnm.Print_Area" localSheetId="50">'Landfill Overview'!$A$1:$P$47</definedName>
    <definedName name="_xlnm.Print_Area" localSheetId="56">'LEGAL overview'!$A$1:$P$41</definedName>
    <definedName name="_xlnm.Print_Area" localSheetId="57">'Legal Services'!$A$1:$R$13</definedName>
    <definedName name="_xlnm.Print_Area" localSheetId="64">'LOCAL Eco DEV Overview'!$A$1:$P$47</definedName>
    <definedName name="_xlnm.Print_Area" localSheetId="65">'Local Economic Development '!$A$1:$R$31</definedName>
    <definedName name="_xlnm.Print_Area" localSheetId="17">'MARKETING '!$A$1:$R$19</definedName>
    <definedName name="_xlnm.Print_Area" localSheetId="16">'MARKETING overview '!$A$1:$P$46</definedName>
    <definedName name="_xlnm.Print_Area" localSheetId="12">'MMs OFFICE overview'!$A$1:$P$46</definedName>
    <definedName name="_xlnm.Print_Area" localSheetId="13">'OFFICE OF THE MM'!$A$1:$R$79</definedName>
    <definedName name="_xlnm.Print_Area" localSheetId="7">'Organizational overview'!$A$1:$H$80</definedName>
    <definedName name="_xlnm.Print_Area" localSheetId="45">PMU!$A$1:$R$14</definedName>
    <definedName name="_xlnm.Print_Area" localSheetId="44">'PMU overview '!$A$1:$P$44</definedName>
    <definedName name="_xlnm.Print_Area" localSheetId="36">'PS DM overview'!$A$1:$P$39</definedName>
    <definedName name="_xlnm.Print_Area" localSheetId="37">'Public Safety Enf &amp; Dis Mng '!$A$1:$R$34</definedName>
    <definedName name="_xlnm.Print_Area" localSheetId="24">'REV MGT overview'!$A$1:$P$46</definedName>
    <definedName name="_xlnm.Print_Area" localSheetId="25">'Revenue '!$A$1:$R$28</definedName>
    <definedName name="_xlnm.Print_Area" localSheetId="49">'Roads &amp; Stormwater '!$A$1:$R$71</definedName>
    <definedName name="_xlnm.Print_Area" localSheetId="48">'ROADS overview'!$A$1:$P$46</definedName>
    <definedName name="_xlnm.Print_Area" localSheetId="27">SCM!$A$1:$R$23</definedName>
    <definedName name="_xlnm.Print_Area" localSheetId="26">'SCM overview'!$A$1:$P$46</definedName>
    <definedName name="_xlnm.Print_Area" localSheetId="70">Sheet5!$A$1:$M$410</definedName>
    <definedName name="_xlnm.Print_Area" localSheetId="72">Sheet6!$A$1:$I$481</definedName>
    <definedName name="_xlnm.Print_Area" localSheetId="54">'SOUND GOV overview'!$A$1:$P$41</definedName>
    <definedName name="_xlnm.Print_Area" localSheetId="55">'Sound Governance '!$A$1:$R$35</definedName>
    <definedName name="_xlnm.Print_Area" localSheetId="41">'Water &amp; Sanitation '!$A$1:$R$37</definedName>
    <definedName name="_xlnm.Print_Area" localSheetId="40">'WATER overview'!$A$1:$P$48</definedName>
    <definedName name="_xlnm.Print_Titles" localSheetId="31">ABM!$5:$7</definedName>
    <definedName name="_xlnm.Print_Titles" localSheetId="21">'Budget &amp; Treasury '!$5:$7</definedName>
    <definedName name="_xlnm.Print_Titles" localSheetId="35">'Community Development '!$5:$7</definedName>
    <definedName name="_xlnm.Print_Titles" localSheetId="4">'COMPULSORY INDICATORS'!$5:$8</definedName>
    <definedName name="_xlnm.Print_Titles" localSheetId="43">'Electricty '!$5:$7</definedName>
    <definedName name="_xlnm.Print_Titles" localSheetId="23">'Expenditure '!$5:$7</definedName>
    <definedName name="_xlnm.Print_Titles" localSheetId="69">'GEDI, EH, Plan &amp; Lic '!$6:$8</definedName>
    <definedName name="_xlnm.Print_Titles" localSheetId="33">'Health &amp; Social Serv '!$5:$7</definedName>
    <definedName name="_xlnm.Print_Titles" localSheetId="61">'HRM, OD, SD, OH'!$5:$7</definedName>
    <definedName name="_xlnm.Print_Titles" localSheetId="59">ICT!$5:$7</definedName>
    <definedName name="_xlnm.Print_Titles" localSheetId="15">IDP!$5:$7</definedName>
    <definedName name="_xlnm.Print_Titles" localSheetId="67">'Infra Plan &amp; Survey'!$5:$7</definedName>
    <definedName name="_xlnm.Print_Titles" localSheetId="11">'Internal Audit  '!$5:$7</definedName>
    <definedName name="_xlnm.Print_Titles" localSheetId="51">Landfill!$5:$7</definedName>
    <definedName name="_xlnm.Print_Titles" localSheetId="57">'Legal Services'!$5:$7</definedName>
    <definedName name="_xlnm.Print_Titles" localSheetId="65">'Local Economic Development '!$5:$7</definedName>
    <definedName name="_xlnm.Print_Titles" localSheetId="17">'MARKETING '!$5:$7</definedName>
    <definedName name="_xlnm.Print_Titles" localSheetId="13">'OFFICE OF THE MM'!$5:$7</definedName>
    <definedName name="_xlnm.Print_Titles" localSheetId="45">PMU!$4:$6</definedName>
    <definedName name="_xlnm.Print_Titles" localSheetId="37">'Public Safety Enf &amp; Dis Mng '!$8:$10</definedName>
    <definedName name="_xlnm.Print_Titles" localSheetId="25">'Revenue '!$5:$7</definedName>
    <definedName name="_xlnm.Print_Titles" localSheetId="49">'Roads &amp; Stormwater '!$5:$7</definedName>
    <definedName name="_xlnm.Print_Titles" localSheetId="27">SCM!$5:$7</definedName>
    <definedName name="_xlnm.Print_Titles" localSheetId="55">'Sound Governance '!$5:$7</definedName>
    <definedName name="_xlnm.Print_Titles" localSheetId="41">'Water &amp; Sanitation '!$5:$7</definedName>
    <definedName name="ROLE_LG" localSheetId="30">#REF!</definedName>
    <definedName name="ROLE_LG" localSheetId="5">#REF!</definedName>
    <definedName name="ROLE_LG" localSheetId="20">#REF!</definedName>
    <definedName name="ROLE_LG" localSheetId="8">#REF!</definedName>
    <definedName name="ROLE_LG" localSheetId="9">#REF!</definedName>
    <definedName name="ROLE_LG" localSheetId="34">#REF!</definedName>
    <definedName name="ROLE_LG" localSheetId="28">#REF!</definedName>
    <definedName name="ROLE_LG" localSheetId="29">#REF!</definedName>
    <definedName name="ROLE_LG" localSheetId="4">#REF!</definedName>
    <definedName name="ROLE_LG" localSheetId="6">#REF!</definedName>
    <definedName name="ROLE_LG" localSheetId="52">#REF!</definedName>
    <definedName name="ROLE_LG" localSheetId="53">#REF!</definedName>
    <definedName name="ROLE_LG" localSheetId="62">#REF!</definedName>
    <definedName name="ROLE_LG" localSheetId="63">#REF!</definedName>
    <definedName name="ROLE_LG" localSheetId="42">#REF!</definedName>
    <definedName name="ROLE_LG" localSheetId="22">#REF!</definedName>
    <definedName name="ROLE_LG" localSheetId="18">#REF!</definedName>
    <definedName name="ROLE_LG" localSheetId="19">#REF!</definedName>
    <definedName name="ROLE_LG" localSheetId="46">#REF!</definedName>
    <definedName name="ROLE_LG" localSheetId="68">#REF!</definedName>
    <definedName name="ROLE_LG" localSheetId="69">#REF!</definedName>
    <definedName name="ROLE_LG" localSheetId="60">#REF!</definedName>
    <definedName name="ROLE_LG" localSheetId="32">#REF!</definedName>
    <definedName name="ROLE_LG" localSheetId="10">#REF!</definedName>
    <definedName name="ROLE_LG" localSheetId="58">#REF!</definedName>
    <definedName name="ROLE_LG" localSheetId="14">#REF!</definedName>
    <definedName name="ROLE_LG" localSheetId="38">#REF!</definedName>
    <definedName name="ROLE_LG" localSheetId="39">#REF!</definedName>
    <definedName name="ROLE_LG" localSheetId="66">#REF!</definedName>
    <definedName name="ROLE_LG" localSheetId="51">#REF!</definedName>
    <definedName name="ROLE_LG" localSheetId="50">#REF!</definedName>
    <definedName name="ROLE_LG" localSheetId="56">#REF!</definedName>
    <definedName name="ROLE_LG" localSheetId="64">#REF!</definedName>
    <definedName name="ROLE_LG" localSheetId="16">#REF!</definedName>
    <definedName name="ROLE_LG" localSheetId="12">#REF!</definedName>
    <definedName name="ROLE_LG" localSheetId="7">#REF!</definedName>
    <definedName name="ROLE_LG" localSheetId="45">#REF!</definedName>
    <definedName name="ROLE_LG" localSheetId="44">#REF!</definedName>
    <definedName name="ROLE_LG" localSheetId="36">#REF!</definedName>
    <definedName name="ROLE_LG" localSheetId="24">#REF!</definedName>
    <definedName name="ROLE_LG" localSheetId="48">#REF!</definedName>
    <definedName name="ROLE_LG" localSheetId="26">#REF!</definedName>
    <definedName name="ROLE_LG" localSheetId="71">#REF!</definedName>
    <definedName name="ROLE_LG" localSheetId="70">#REF!</definedName>
    <definedName name="ROLE_LG" localSheetId="72">#REF!</definedName>
    <definedName name="ROLE_LG" localSheetId="54">#REF!</definedName>
    <definedName name="ROLE_LG" localSheetId="40">#REF!</definedName>
    <definedName name="ROLE_LG">#REF!</definedName>
    <definedName name="STRATOBJ" localSheetId="30">#REF!</definedName>
    <definedName name="STRATOBJ" localSheetId="5">#REF!</definedName>
    <definedName name="STRATOBJ" localSheetId="20">#REF!</definedName>
    <definedName name="STRATOBJ" localSheetId="8">#REF!</definedName>
    <definedName name="STRATOBJ" localSheetId="9">#REF!</definedName>
    <definedName name="STRATOBJ" localSheetId="34">#REF!</definedName>
    <definedName name="STRATOBJ" localSheetId="28">#REF!</definedName>
    <definedName name="STRATOBJ" localSheetId="29">#REF!</definedName>
    <definedName name="STRATOBJ" localSheetId="4">#REF!</definedName>
    <definedName name="STRATOBJ" localSheetId="6">#REF!</definedName>
    <definedName name="STRATOBJ" localSheetId="52">#REF!</definedName>
    <definedName name="STRATOBJ" localSheetId="53">#REF!</definedName>
    <definedName name="STRATOBJ" localSheetId="62">#REF!</definedName>
    <definedName name="STRATOBJ" localSheetId="63">#REF!</definedName>
    <definedName name="STRATOBJ" localSheetId="42">#REF!</definedName>
    <definedName name="STRATOBJ" localSheetId="22">#REF!</definedName>
    <definedName name="STRATOBJ" localSheetId="18">#REF!</definedName>
    <definedName name="STRATOBJ" localSheetId="19">#REF!</definedName>
    <definedName name="STRATOBJ" localSheetId="46">#REF!</definedName>
    <definedName name="STRATOBJ" localSheetId="68">#REF!</definedName>
    <definedName name="STRATOBJ" localSheetId="69">#REF!</definedName>
    <definedName name="STRATOBJ" localSheetId="60">#REF!</definedName>
    <definedName name="STRATOBJ" localSheetId="32">#REF!</definedName>
    <definedName name="STRATOBJ" localSheetId="10">#REF!</definedName>
    <definedName name="STRATOBJ" localSheetId="58">#REF!</definedName>
    <definedName name="STRATOBJ" localSheetId="14">#REF!</definedName>
    <definedName name="STRATOBJ" localSheetId="38">#REF!</definedName>
    <definedName name="STRATOBJ" localSheetId="39">#REF!</definedName>
    <definedName name="STRATOBJ" localSheetId="66">#REF!</definedName>
    <definedName name="STRATOBJ" localSheetId="51">#REF!</definedName>
    <definedName name="STRATOBJ" localSheetId="50">#REF!</definedName>
    <definedName name="STRATOBJ" localSheetId="56">#REF!</definedName>
    <definedName name="STRATOBJ" localSheetId="64">#REF!</definedName>
    <definedName name="STRATOBJ" localSheetId="16">#REF!</definedName>
    <definedName name="STRATOBJ" localSheetId="12">#REF!</definedName>
    <definedName name="STRATOBJ" localSheetId="7">#REF!</definedName>
    <definedName name="STRATOBJ" localSheetId="45">#REF!</definedName>
    <definedName name="STRATOBJ" localSheetId="44">#REF!</definedName>
    <definedName name="STRATOBJ" localSheetId="36">#REF!</definedName>
    <definedName name="STRATOBJ" localSheetId="24">#REF!</definedName>
    <definedName name="STRATOBJ" localSheetId="48">#REF!</definedName>
    <definedName name="STRATOBJ" localSheetId="26">#REF!</definedName>
    <definedName name="STRATOBJ" localSheetId="71">#REF!</definedName>
    <definedName name="STRATOBJ" localSheetId="70">#REF!</definedName>
    <definedName name="STRATOBJ" localSheetId="72">#REF!</definedName>
    <definedName name="STRATOBJ" localSheetId="54">#REF!</definedName>
    <definedName name="STRATOBJ" localSheetId="40">#REF!</definedName>
    <definedName name="STRATOBJ">#REF!</definedName>
  </definedNames>
  <calcPr calcId="145621"/>
</workbook>
</file>

<file path=xl/calcChain.xml><?xml version="1.0" encoding="utf-8"?>
<calcChain xmlns="http://schemas.openxmlformats.org/spreadsheetml/2006/main">
  <c r="A2" i="53" l="1"/>
  <c r="N3" i="53"/>
  <c r="A5" i="53"/>
  <c r="A6" i="53"/>
  <c r="N6" i="53"/>
  <c r="K6" i="53" s="1"/>
  <c r="K9" i="53" s="1"/>
  <c r="A7" i="53"/>
  <c r="M7" i="53"/>
  <c r="A8" i="53"/>
  <c r="B9" i="53"/>
  <c r="C9" i="53"/>
  <c r="D9" i="53"/>
  <c r="E9" i="53"/>
  <c r="F9" i="53"/>
  <c r="G9" i="53"/>
  <c r="H9" i="53"/>
  <c r="I9" i="53"/>
  <c r="A2" i="52"/>
  <c r="N3" i="52"/>
  <c r="A4" i="52"/>
  <c r="A5" i="52"/>
  <c r="B5" i="52"/>
  <c r="C5" i="52"/>
  <c r="D5" i="52"/>
  <c r="E5" i="52"/>
  <c r="F5" i="52"/>
  <c r="G5" i="52"/>
  <c r="H5" i="52"/>
  <c r="I5" i="52"/>
  <c r="J5" i="52"/>
  <c r="K5" i="52"/>
  <c r="L5" i="52"/>
  <c r="M5" i="52"/>
  <c r="A6" i="52"/>
  <c r="N6" i="52"/>
  <c r="A7" i="52"/>
  <c r="N7" i="52"/>
  <c r="A8" i="52"/>
  <c r="N8" i="52"/>
  <c r="A9" i="52"/>
  <c r="B9" i="52"/>
  <c r="C9" i="52"/>
  <c r="D9" i="52"/>
  <c r="E9" i="52"/>
  <c r="F9" i="52"/>
  <c r="G9" i="52"/>
  <c r="H9" i="52"/>
  <c r="I9" i="52"/>
  <c r="J9" i="52"/>
  <c r="K9" i="52"/>
  <c r="L9" i="52"/>
  <c r="M9" i="52"/>
  <c r="A10" i="52"/>
  <c r="N10" i="52"/>
  <c r="A11" i="52"/>
  <c r="N11" i="52"/>
  <c r="A12" i="52"/>
  <c r="N12" i="52"/>
  <c r="A13" i="52"/>
  <c r="N13" i="52"/>
  <c r="A14" i="52"/>
  <c r="N14" i="52"/>
  <c r="A15" i="52"/>
  <c r="B15" i="52"/>
  <c r="C15" i="52"/>
  <c r="D15" i="52"/>
  <c r="E15" i="52"/>
  <c r="F15" i="52"/>
  <c r="G15" i="52"/>
  <c r="H15" i="52"/>
  <c r="I15" i="52"/>
  <c r="J15" i="52"/>
  <c r="K15" i="52"/>
  <c r="L15" i="52"/>
  <c r="M15" i="52"/>
  <c r="A16" i="52"/>
  <c r="A17" i="52"/>
  <c r="A18" i="52"/>
  <c r="A19" i="52"/>
  <c r="B19" i="52"/>
  <c r="C19" i="52"/>
  <c r="D19" i="52"/>
  <c r="D25" i="52" s="1"/>
  <c r="E19" i="52"/>
  <c r="F19" i="52"/>
  <c r="G19" i="52"/>
  <c r="H19" i="52"/>
  <c r="H25" i="52" s="1"/>
  <c r="I19" i="52"/>
  <c r="J19" i="52"/>
  <c r="K19" i="52"/>
  <c r="L19" i="52"/>
  <c r="L25" i="52" s="1"/>
  <c r="M19" i="52"/>
  <c r="A20" i="52"/>
  <c r="A21" i="52"/>
  <c r="A22" i="52"/>
  <c r="A23" i="52"/>
  <c r="A24" i="52"/>
  <c r="A25" i="52"/>
  <c r="C25" i="52"/>
  <c r="A2" i="51"/>
  <c r="N3" i="51"/>
  <c r="A4" i="51"/>
  <c r="A5" i="51"/>
  <c r="A6" i="51"/>
  <c r="A7" i="51"/>
  <c r="A8" i="51"/>
  <c r="A9" i="51"/>
  <c r="B9" i="51"/>
  <c r="C9" i="51"/>
  <c r="D9" i="51"/>
  <c r="E9" i="51"/>
  <c r="F9" i="51"/>
  <c r="G9" i="51"/>
  <c r="H9" i="51"/>
  <c r="I9" i="51"/>
  <c r="J9" i="51"/>
  <c r="K9" i="51"/>
  <c r="L9" i="51"/>
  <c r="M9" i="51"/>
  <c r="N9" i="51"/>
  <c r="B18" i="51"/>
  <c r="A2" i="50"/>
  <c r="N3" i="50"/>
  <c r="A22" i="50"/>
  <c r="B22" i="50"/>
  <c r="C22" i="50"/>
  <c r="D22" i="50"/>
  <c r="E22" i="50"/>
  <c r="F22" i="50"/>
  <c r="G22" i="50"/>
  <c r="H22" i="50"/>
  <c r="I22" i="50"/>
  <c r="J22" i="50"/>
  <c r="K22" i="50"/>
  <c r="L22" i="50"/>
  <c r="M22" i="50"/>
  <c r="N22" i="50"/>
  <c r="K25" i="52" l="1"/>
  <c r="G25" i="52"/>
  <c r="J6" i="53"/>
  <c r="J9" i="53" s="1"/>
  <c r="B25" i="52"/>
  <c r="N9" i="52"/>
  <c r="N19" i="52"/>
  <c r="J25" i="52"/>
  <c r="F25" i="52"/>
  <c r="N15" i="52"/>
  <c r="M25" i="52"/>
  <c r="I25" i="52"/>
  <c r="E25" i="52"/>
  <c r="N5" i="52"/>
  <c r="L6" i="53"/>
  <c r="L9" i="53" s="1"/>
  <c r="N9" i="53"/>
  <c r="N25" i="52" l="1"/>
  <c r="M6" i="53"/>
  <c r="M9" i="53" s="1"/>
</calcChain>
</file>

<file path=xl/sharedStrings.xml><?xml version="1.0" encoding="utf-8"?>
<sst xmlns="http://schemas.openxmlformats.org/spreadsheetml/2006/main" count="10546" uniqueCount="3148">
  <si>
    <t>NATIONAL KPA</t>
  </si>
  <si>
    <t>OPEX</t>
  </si>
  <si>
    <t>SERVICE DELIVERY &amp; BUDGET IMPLEMENTATION PLAN 2012/2013</t>
  </si>
  <si>
    <t>PROGRAMME</t>
  </si>
  <si>
    <t>PROJECT</t>
  </si>
  <si>
    <t>WARD</t>
  </si>
  <si>
    <t>ANNUAL KPI: OUTPUT</t>
  </si>
  <si>
    <t>ANNUAL BUDGET INFORMATION</t>
  </si>
  <si>
    <t>CAPEX</t>
  </si>
  <si>
    <t>REV.</t>
  </si>
  <si>
    <t>FUNDINGSOURCE</t>
  </si>
  <si>
    <t>VOTE</t>
  </si>
  <si>
    <t>KPI MEASURE</t>
  </si>
  <si>
    <t>SDBIP</t>
  </si>
  <si>
    <t>Council</t>
  </si>
  <si>
    <t>All Wards</t>
  </si>
  <si>
    <t>Municipal Transformation &amp; Institutional Development</t>
  </si>
  <si>
    <t>N/A</t>
  </si>
  <si>
    <t>4 Quarterly reports on the SDBIP submitted to PF’s, MPAC, EXCO  &amp; Full Council</t>
  </si>
  <si>
    <t>Completed Annual Performance Report submitted to the Auditor General by 31st August 2012</t>
  </si>
  <si>
    <t xml:space="preserve">S57 Managers Annual Performance agreements made public within 14 days after the approval of the SDBIP </t>
  </si>
  <si>
    <t>Annual Report tabled in Council by the 31st January 2013</t>
  </si>
  <si>
    <t>Oversight Report</t>
  </si>
  <si>
    <t>Oversight Report tabled and adopted by Council by the 31st March 2013</t>
  </si>
  <si>
    <t>Date</t>
  </si>
  <si>
    <t>Approved SDBIP 2012 / 2013 made public within 14 days after the approval of the Mayor - Placed on Muncipal Website</t>
  </si>
  <si>
    <t>Number</t>
  </si>
  <si>
    <t>Annual performance report</t>
  </si>
  <si>
    <t>Mid-year performance review</t>
  </si>
  <si>
    <t>Performance Agreements</t>
  </si>
  <si>
    <t>Annual report</t>
  </si>
  <si>
    <t>Automation of Performance Management System</t>
  </si>
  <si>
    <t xml:space="preserve">PMS Policy </t>
  </si>
  <si>
    <t xml:space="preserve">100 % implementation of approved Annual Performance Management Policy Framework </t>
  </si>
  <si>
    <t>Reporting template (SDBIP) Automated &amp; available online via Council’s Intranet</t>
  </si>
  <si>
    <t>Good Governance and Public Participation</t>
  </si>
  <si>
    <t>Legislation, Policies and Collective Agreements</t>
  </si>
  <si>
    <t>Nil</t>
  </si>
  <si>
    <t>Nil Required</t>
  </si>
  <si>
    <t>Draft Policy</t>
  </si>
  <si>
    <t>None</t>
  </si>
  <si>
    <t>Human Resources Management</t>
  </si>
  <si>
    <t>2008 Re-aligned Structure</t>
  </si>
  <si>
    <t xml:space="preserve">Staff Service Charter (HR) </t>
  </si>
  <si>
    <t>%</t>
  </si>
  <si>
    <t xml:space="preserve"> Recruitment and selection strategy</t>
  </si>
  <si>
    <t>Internal</t>
  </si>
  <si>
    <t>Skills Development</t>
  </si>
  <si>
    <t>Implement Workplace Skills Plan</t>
  </si>
  <si>
    <t>30 % of 2011/ 2012 WSP Implemented</t>
  </si>
  <si>
    <t>100% implementation of 2012/ 2013 WSP</t>
  </si>
  <si>
    <t>Percentage</t>
  </si>
  <si>
    <t>Develop 2013/ 2014 Workplace Skills Plan</t>
  </si>
  <si>
    <t xml:space="preserve">2012/ 2013 Work Place Skills Plan </t>
  </si>
  <si>
    <t>Adopted Workplace Skills Plan</t>
  </si>
  <si>
    <t>SETA</t>
  </si>
  <si>
    <t>Provision of Learnership</t>
  </si>
  <si>
    <t>All</t>
  </si>
  <si>
    <t>Provision of Skills Programmes for Community Members</t>
  </si>
  <si>
    <t>All –1 per Zone</t>
  </si>
  <si>
    <t>4 Skills Programme</t>
  </si>
  <si>
    <t>20 Trained Councillors</t>
  </si>
  <si>
    <t>32 Interns</t>
  </si>
  <si>
    <t>7 External Bursaries Awarded</t>
  </si>
  <si>
    <t>Institutional Development and Transformation</t>
  </si>
  <si>
    <t>Occupational Health and Safety</t>
  </si>
  <si>
    <t xml:space="preserve">Occupational Health awareness events </t>
  </si>
  <si>
    <t>2 Occupational Health Events 2011/2012</t>
  </si>
  <si>
    <t xml:space="preserve">2 Occupational  Health awareness events </t>
  </si>
  <si>
    <t>Event Planning</t>
  </si>
  <si>
    <t xml:space="preserve">Risk employee medicals </t>
  </si>
  <si>
    <t xml:space="preserve">100% Risk Employee Database </t>
  </si>
  <si>
    <t>Maintain Database</t>
  </si>
  <si>
    <t>Risk Assessments of work environments</t>
  </si>
  <si>
    <t>Organisational Development</t>
  </si>
  <si>
    <t>Conduct climate survey in order to determine baseline</t>
  </si>
  <si>
    <t>Climate Survey 2007</t>
  </si>
  <si>
    <t>Climate survey Outcomes Report 30/03/2012</t>
  </si>
  <si>
    <t xml:space="preserve">Survey Staff - Field work 
</t>
  </si>
  <si>
    <t xml:space="preserve">Process Mapping </t>
  </si>
  <si>
    <t>No Written Processes</t>
  </si>
  <si>
    <t xml:space="preserve">Approved Process Manuals (4) </t>
  </si>
  <si>
    <t>Finance Processes mapped</t>
  </si>
  <si>
    <t>Team Building</t>
  </si>
  <si>
    <t>Team Building for Senior Managers 28/02/2013</t>
  </si>
  <si>
    <t>Team Building 28/02/2013</t>
  </si>
  <si>
    <t>Basic service delivery</t>
  </si>
  <si>
    <t>Electrification</t>
  </si>
  <si>
    <t>DOE</t>
  </si>
  <si>
    <t>Design completed</t>
  </si>
  <si>
    <t>High mast lights</t>
  </si>
  <si>
    <t>20 high mast lights installed</t>
  </si>
  <si>
    <t xml:space="preserve">Electricity Maintenance </t>
  </si>
  <si>
    <t>Mini sub-stations</t>
  </si>
  <si>
    <t>obsolete equipment</t>
  </si>
  <si>
    <t>Pole mounted transformers</t>
  </si>
  <si>
    <t>Switchgear</t>
  </si>
  <si>
    <t>Streetlights</t>
  </si>
  <si>
    <t>Obsolete</t>
  </si>
  <si>
    <t>Electricity Maintenance Plan</t>
  </si>
  <si>
    <t>Adopt maintenance plan by 30/06/2013</t>
  </si>
  <si>
    <t xml:space="preserve">Climate change </t>
  </si>
  <si>
    <t xml:space="preserve">Ecosystem Services Plan </t>
  </si>
  <si>
    <t>Cost containment strategy</t>
  </si>
  <si>
    <t>Payment of all invoices within 30 days</t>
  </si>
  <si>
    <t>Management of expenditure</t>
  </si>
  <si>
    <t>Management of General insurance fund</t>
  </si>
  <si>
    <t>Management of claims by ensuring that all claims honoured are valid</t>
  </si>
  <si>
    <t>Prepare monthly reports on insurance claims to Council</t>
  </si>
  <si>
    <t>Monthly reports are prepared and presented</t>
  </si>
  <si>
    <t>Operationalisation of the insurance bank account</t>
  </si>
  <si>
    <t>Bank account not utilised</t>
  </si>
  <si>
    <t>All receipts of insurance and payments go through the insurance bank account</t>
  </si>
  <si>
    <t>Remuneration Management</t>
  </si>
  <si>
    <t>All salaries are paid on due date.  There are sufficient funds to pay salaries on a monthly basis.</t>
  </si>
  <si>
    <t>MFMA compliance</t>
  </si>
  <si>
    <t xml:space="preserve">Ensure compliance with all MFMA requirements </t>
  </si>
  <si>
    <t>Audit report for 2010-2011 with irregular expenditure, fruitless expenditure and wasteful expenditure</t>
  </si>
  <si>
    <t>Outdated financial regualations issued in 2005</t>
  </si>
  <si>
    <t>Financial Management Systems</t>
  </si>
  <si>
    <t>Financial Viability and Management</t>
  </si>
  <si>
    <t>Annual Financial Statements</t>
  </si>
  <si>
    <t>Cash flow</t>
  </si>
  <si>
    <t>Financial  Control</t>
  </si>
  <si>
    <t>NIL</t>
  </si>
  <si>
    <t>Annual   Financial   Statements</t>
  </si>
  <si>
    <t>Audit Compliance</t>
  </si>
  <si>
    <t>Basis Service Delivery</t>
  </si>
  <si>
    <t>FLEET</t>
  </si>
  <si>
    <t>Service provider contract</t>
  </si>
  <si>
    <t>Vehicle and Plant service plan</t>
  </si>
  <si>
    <t>Inadequate service plan</t>
  </si>
  <si>
    <t>internal</t>
  </si>
  <si>
    <t>Fleet Policy</t>
  </si>
  <si>
    <t>Draft fleet policy in place</t>
  </si>
  <si>
    <t>date</t>
  </si>
  <si>
    <t>Accident Review Committee</t>
  </si>
  <si>
    <t>No committee</t>
  </si>
  <si>
    <t>Tenure upgrades and anomaly rectification</t>
  </si>
  <si>
    <t>Property tenure upgrades</t>
  </si>
  <si>
    <t xml:space="preserve">Land Expropriation  </t>
  </si>
  <si>
    <t>Private Property expropriation</t>
  </si>
  <si>
    <t>DoHS / DRDLR</t>
  </si>
  <si>
    <t xml:space="preserve">HIV&amp;AIDS </t>
  </si>
  <si>
    <t>Community Counselling Course</t>
  </si>
  <si>
    <t>Number of Peer Education Training conducted</t>
  </si>
  <si>
    <t>Condom Distribution Outlets</t>
  </si>
  <si>
    <t xml:space="preserve"> Home Based Care Groups</t>
  </si>
  <si>
    <t>Number of LAC meetings conducted</t>
  </si>
  <si>
    <t>Ward AIDS Strategy</t>
  </si>
  <si>
    <t>Social and Economic Development</t>
  </si>
  <si>
    <t xml:space="preserve">Community Peer Education Training </t>
  </si>
  <si>
    <t>Basic Service Delivery</t>
  </si>
  <si>
    <t>Housing Delivery</t>
  </si>
  <si>
    <t>Edendale J2 &amp; Quarry</t>
  </si>
  <si>
    <t>DOHS</t>
  </si>
  <si>
    <t>Willowfountain: Bulwer</t>
  </si>
  <si>
    <t>Khalanyoni</t>
  </si>
  <si>
    <t>Kwa Thirty</t>
  </si>
  <si>
    <t>DOHS
and NHFC</t>
  </si>
  <si>
    <t>Edendale S - 8 Ext</t>
  </si>
  <si>
    <t>IA appointed</t>
  </si>
  <si>
    <t>Edendale S - 3 to 8</t>
  </si>
  <si>
    <t>10 &amp; 15</t>
  </si>
  <si>
    <t>Incomplete Services</t>
  </si>
  <si>
    <t>Edendale T2 &amp; T3</t>
  </si>
  <si>
    <t xml:space="preserve">Msunduzi Wirewall </t>
  </si>
  <si>
    <t>Various</t>
  </si>
  <si>
    <t>Lot 182 Snating</t>
  </si>
  <si>
    <t>Transfer of Houses</t>
  </si>
  <si>
    <t>Various Wards</t>
  </si>
  <si>
    <t>Cleaning of ablutions for Masukwane Emergency Housing Scheme</t>
  </si>
  <si>
    <t>Ablutions cleaned weekly</t>
  </si>
  <si>
    <t>CNL</t>
  </si>
  <si>
    <t xml:space="preserve">Rental Housing </t>
  </si>
  <si>
    <t>Maintenance of rental stock</t>
  </si>
  <si>
    <t>24, 33</t>
  </si>
  <si>
    <t>Transfer of Rental Stock under EEDBS Policy</t>
  </si>
  <si>
    <t>Quarterly Progress Reports</t>
  </si>
  <si>
    <t>Housing Needs</t>
  </si>
  <si>
    <t>Housing Needs Register (Waiting List)</t>
  </si>
  <si>
    <t>Inefficient operations</t>
  </si>
  <si>
    <t>265-100-1195</t>
  </si>
  <si>
    <t>Installation of Electronic Plan Approval System</t>
  </si>
  <si>
    <t>CNL / COGTA</t>
  </si>
  <si>
    <t>Municipal Transformation and Institutional Development</t>
  </si>
  <si>
    <t>Corporate Image</t>
  </si>
  <si>
    <t>Corporate Identity</t>
  </si>
  <si>
    <t>No Corporate identity.</t>
  </si>
  <si>
    <t>Adoption Date</t>
  </si>
  <si>
    <t>% Implementation</t>
  </si>
  <si>
    <t>Social and Economic Development.</t>
  </si>
  <si>
    <t>Marketing</t>
  </si>
  <si>
    <t>City Marketing Strategy</t>
  </si>
  <si>
    <t>No Marketing Strategy.</t>
  </si>
  <si>
    <t>% Implemented</t>
  </si>
  <si>
    <t>Good Governance</t>
  </si>
  <si>
    <t>Communication</t>
  </si>
  <si>
    <t>No existing Municipal Newspaper.</t>
  </si>
  <si>
    <t>Communication Strategy</t>
  </si>
  <si>
    <t>Approved Communication Strategy needing review.</t>
  </si>
  <si>
    <t>Communications Forum.</t>
  </si>
  <si>
    <t>No Forum.</t>
  </si>
  <si>
    <t>Municipal Website</t>
  </si>
  <si>
    <t>Operational but not compliant nor effective.</t>
  </si>
  <si>
    <t>100% compliant website</t>
  </si>
  <si>
    <t>Sports Programme</t>
  </si>
  <si>
    <t>Salga Games</t>
  </si>
  <si>
    <t>Annual Games</t>
  </si>
  <si>
    <t>Golden Games</t>
  </si>
  <si>
    <t>Junior Council Outreach Programme</t>
  </si>
  <si>
    <t>Back to School</t>
  </si>
  <si>
    <t>Number of schools visited</t>
  </si>
  <si>
    <t>Number of campaigns</t>
  </si>
  <si>
    <t>School Exchange</t>
  </si>
  <si>
    <t xml:space="preserve">Number of schools </t>
  </si>
  <si>
    <t>Sharing resources</t>
  </si>
  <si>
    <t>Child to Work</t>
  </si>
  <si>
    <t>Number of children placed</t>
  </si>
  <si>
    <t>Number of schools participating</t>
  </si>
  <si>
    <t>JCC Festival</t>
  </si>
  <si>
    <t>Number of schools participated</t>
  </si>
  <si>
    <t>Leadership Training</t>
  </si>
  <si>
    <t>Number of members trained</t>
  </si>
  <si>
    <t>Annual Events/Campaigns Programme</t>
  </si>
  <si>
    <t>Annual Reed dance</t>
  </si>
  <si>
    <t>Annual Event</t>
  </si>
  <si>
    <t>16 Days Activism</t>
  </si>
  <si>
    <t>Annual Awareness Programme</t>
  </si>
  <si>
    <t>Annual Information Week</t>
  </si>
  <si>
    <t>Number of participants</t>
  </si>
  <si>
    <t>Zone 4</t>
  </si>
  <si>
    <t>Human Rights Education</t>
  </si>
  <si>
    <t xml:space="preserve">Human Rights education for 100 People with disabilities in March 2013 </t>
  </si>
  <si>
    <t>Blind &amp; Deaf Literacy Programme</t>
  </si>
  <si>
    <t>Orphans &amp; Vulnerable Children</t>
  </si>
  <si>
    <t>Drivers Licences</t>
  </si>
  <si>
    <t>Project Management support</t>
  </si>
  <si>
    <t>Ensure project documentation completion to report expenditure to MIG/Funding Source by the 15th of every Month</t>
  </si>
  <si>
    <t>Basic Service Delivery and Infrastructure Development</t>
  </si>
  <si>
    <t>Access to Roads and Stormwater</t>
  </si>
  <si>
    <t>Horse Shoe Access Road</t>
  </si>
  <si>
    <t>15 &amp; 19</t>
  </si>
  <si>
    <t>MIG</t>
  </si>
  <si>
    <t xml:space="preserve">Moscow Roads </t>
  </si>
  <si>
    <t>12</t>
  </si>
  <si>
    <t>Grav-seal and gravel roads with limited access levels in need of upgrade to all weather access</t>
  </si>
  <si>
    <t>Ashdown Roads</t>
  </si>
  <si>
    <t>23</t>
  </si>
  <si>
    <t>Machibisa/Dambuza Roads</t>
  </si>
  <si>
    <t>21</t>
  </si>
  <si>
    <t>5</t>
  </si>
  <si>
    <t>Gravel roads with limited access levels in need of upgrade to all weather access</t>
  </si>
  <si>
    <t>Upgrade of 3.25 km gravel road into all weather access by 30 September 2012.</t>
  </si>
  <si>
    <t>Station Road Bridge</t>
  </si>
  <si>
    <t>11</t>
  </si>
  <si>
    <t>Haniville Internal Roads</t>
  </si>
  <si>
    <t>29</t>
  </si>
  <si>
    <t>Mbucwana Road</t>
  </si>
  <si>
    <t>1</t>
  </si>
  <si>
    <t>nil</t>
  </si>
  <si>
    <t xml:space="preserve"> Ward 22 Roads</t>
  </si>
  <si>
    <t>22</t>
  </si>
  <si>
    <t xml:space="preserve">Ward 16 Roads </t>
  </si>
  <si>
    <t>16</t>
  </si>
  <si>
    <t>KwaNyamazane Roads</t>
  </si>
  <si>
    <t>13</t>
  </si>
  <si>
    <t>Damaged roads by uncontrolled water in need of investigation and rehabilitation</t>
  </si>
  <si>
    <t>Tafuleni Road</t>
  </si>
  <si>
    <t>14</t>
  </si>
  <si>
    <t>Roads in Ward 17</t>
  </si>
  <si>
    <t>17</t>
  </si>
  <si>
    <t>Mbanjwa Road</t>
  </si>
  <si>
    <t>20</t>
  </si>
  <si>
    <t>35</t>
  </si>
  <si>
    <t>Unsafe and gravel footpaths in need of upgrade.</t>
  </si>
  <si>
    <t>Upgrading Shembe, Joe Ngidi, Ndwendwe, Mavimbela, Stebhisi Link, Shandu &amp; Ntombela Roads</t>
  </si>
  <si>
    <t xml:space="preserve">N3/Chota Motala Interchange </t>
  </si>
  <si>
    <t>32, 33, 35</t>
  </si>
  <si>
    <t>Main Road operating at low Level Of Service (LOS) in need of upgrade</t>
  </si>
  <si>
    <t>Community and Social Services</t>
  </si>
  <si>
    <t>Cemeteries</t>
  </si>
  <si>
    <t>Hollingwood Cemetery (Multi-year project)</t>
  </si>
  <si>
    <t>Open land for development into a new cemetery</t>
  </si>
  <si>
    <t>milestone by date</t>
  </si>
  <si>
    <t>Cremators</t>
  </si>
  <si>
    <t>Old and dysfunctional cremators in need of replacement</t>
  </si>
  <si>
    <t>Public ablutions</t>
  </si>
  <si>
    <t>Public Ablution Facilities</t>
  </si>
  <si>
    <t>Endless problems with existing ablutions in need of upgrading</t>
  </si>
  <si>
    <t>No.</t>
  </si>
  <si>
    <t>Community Hall</t>
  </si>
  <si>
    <t>Unit 18 Community Hall - Phase 1</t>
  </si>
  <si>
    <t>Sports facility</t>
  </si>
  <si>
    <t>Caluza Sports facility - Phase 1</t>
  </si>
  <si>
    <t>Local Economic Development</t>
  </si>
  <si>
    <t>Economic Developments Facilities</t>
  </si>
  <si>
    <t>Informal Trade Structures</t>
  </si>
  <si>
    <t>18 structures needed to boost the second economy</t>
  </si>
  <si>
    <t>18 Installed informal trade structures in CBD by June 2013.</t>
  </si>
  <si>
    <t>12,21,22,23,27,32, etc.</t>
  </si>
  <si>
    <t>Completed planning and preliminary design report by 30/6/13</t>
  </si>
  <si>
    <t>DOT</t>
  </si>
  <si>
    <t>Secretariat Services</t>
  </si>
  <si>
    <t>Agendas</t>
  </si>
  <si>
    <t>Draft Exco agenda not seen by  Chairperson prior to meeting</t>
  </si>
  <si>
    <t xml:space="preserve">Secretariat Services </t>
  </si>
  <si>
    <t>Calendars</t>
  </si>
  <si>
    <t>Annual, monthly, weekly calendar of meetings</t>
  </si>
  <si>
    <t>Number of weekly calendars</t>
  </si>
  <si>
    <t>Public Participation</t>
  </si>
  <si>
    <t>Secretariat support to public meetings</t>
  </si>
  <si>
    <t>days</t>
  </si>
  <si>
    <t>Outdated ICT infrastructure</t>
  </si>
  <si>
    <t>2 New Workstations by 30/12/12</t>
  </si>
  <si>
    <t xml:space="preserve">Number of new workstations by date </t>
  </si>
  <si>
    <t>Dysfunctional system</t>
  </si>
  <si>
    <t>Printing Services</t>
  </si>
  <si>
    <t>Digital Copy Print Production</t>
  </si>
  <si>
    <t>Lithographic print production</t>
  </si>
  <si>
    <t>LOCAL AREA PLANS</t>
  </si>
  <si>
    <t xml:space="preserve">South Eastern District Local area Plan </t>
  </si>
  <si>
    <t>Inner City Development and Regeneration Plan</t>
  </si>
  <si>
    <t>TOWN PLANNING SCHEME EXTENSION</t>
  </si>
  <si>
    <t xml:space="preserve">Edendale &amp; Sobantu Town Planning Scheme </t>
  </si>
  <si>
    <t>18, 21, 33</t>
  </si>
  <si>
    <t>Infrastructure &amp; Basic Service Delivery</t>
  </si>
  <si>
    <t>Cleansing</t>
  </si>
  <si>
    <t>Domestic refuse collection</t>
  </si>
  <si>
    <t>182…</t>
  </si>
  <si>
    <t>Business refuse collection</t>
  </si>
  <si>
    <t>183…</t>
  </si>
  <si>
    <t>Street sweeping</t>
  </si>
  <si>
    <t>300 kms swept  per quarter</t>
  </si>
  <si>
    <t>Integrated Waste Management</t>
  </si>
  <si>
    <t>Garden refuse</t>
  </si>
  <si>
    <t>Plan for Garden refuse sites income</t>
  </si>
  <si>
    <t>Nil income</t>
  </si>
  <si>
    <t>100% implementation</t>
  </si>
  <si>
    <t>Illegal dumping</t>
  </si>
  <si>
    <t>Education and awareness</t>
  </si>
  <si>
    <t>date / %</t>
  </si>
  <si>
    <t>ICT</t>
  </si>
  <si>
    <t xml:space="preserve">N/A </t>
  </si>
  <si>
    <t>Financial Management System</t>
  </si>
  <si>
    <t>38 un-integrated systems</t>
  </si>
  <si>
    <t>Purchase of Financial Management System that will replace PROMIS 30 June 2013</t>
  </si>
  <si>
    <t>Implementation and training   of basic modules and data take on by 31 Dec 2012</t>
  </si>
  <si>
    <t>To promote sound financial management and reporting, effective budgeting &amp; revenue enhancement</t>
  </si>
  <si>
    <t>Supply Chain Management</t>
  </si>
  <si>
    <t>Annual Procurement Plan</t>
  </si>
  <si>
    <t>30/09/2011</t>
  </si>
  <si>
    <t>SCM Policy Review</t>
  </si>
  <si>
    <t>SCM Policy Implementation</t>
  </si>
  <si>
    <t>30/07/2012</t>
  </si>
  <si>
    <t>To promote sound financial management, effective budgeting &amp; revenue enhancement</t>
  </si>
  <si>
    <t>Capacity Enhancement</t>
  </si>
  <si>
    <t>Ward Committee Training</t>
  </si>
  <si>
    <t>20 ward committee training sessions</t>
  </si>
  <si>
    <t>Number of sessions held</t>
  </si>
  <si>
    <t>MSIG</t>
  </si>
  <si>
    <t>Ward Committee Support</t>
  </si>
  <si>
    <t>Computers</t>
  </si>
  <si>
    <t>Annual schedule of meetings</t>
  </si>
  <si>
    <t>Completed schedule of ward committee meetings submitted to Cogta by 30/6/13</t>
  </si>
  <si>
    <t>Monthly Ward Reports</t>
  </si>
  <si>
    <r>
      <t>1) Submission of monthly reports from each of the 37 ward committees by the 5</t>
    </r>
    <r>
      <rPr>
        <vertAlign val="superscript"/>
        <sz val="9"/>
        <color indexed="8"/>
        <rFont val="Calibri"/>
        <family val="2"/>
      </rPr>
      <t>th</t>
    </r>
    <r>
      <rPr>
        <sz val="9"/>
        <color indexed="8"/>
        <rFont val="Calibri"/>
        <family val="2"/>
      </rPr>
      <t xml:space="preserve"> monthly to the Speaker’s Office </t>
    </r>
  </si>
  <si>
    <r>
      <t>Monthly report from each ward by the 5</t>
    </r>
    <r>
      <rPr>
        <vertAlign val="superscript"/>
        <sz val="9"/>
        <color indexed="8"/>
        <rFont val="Calibri"/>
        <family val="2"/>
      </rPr>
      <t>th</t>
    </r>
    <r>
      <rPr>
        <sz val="9"/>
        <color indexed="8"/>
        <rFont val="Calibri"/>
        <family val="2"/>
      </rPr>
      <t xml:space="preserve"> monthly</t>
    </r>
  </si>
  <si>
    <t xml:space="preserve">Submission of minutes by Ward Assistants  </t>
  </si>
  <si>
    <t xml:space="preserve">Submission of Ward Committee minutes and Community meetings by Ward Assistants 5 days after each meeting  </t>
  </si>
  <si>
    <t>500 000</t>
  </si>
  <si>
    <t>Disaster Management</t>
  </si>
  <si>
    <t xml:space="preserve">50% Compliance </t>
  </si>
  <si>
    <t>Basic Service Delivery  &amp; Infrastructure Devel.</t>
  </si>
  <si>
    <t>Increase lifespan of Landfill site</t>
  </si>
  <si>
    <t>Infrastructure Upgrade</t>
  </si>
  <si>
    <t>Non-compliance with permit</t>
  </si>
  <si>
    <t>2 053 000</t>
  </si>
  <si>
    <t>7 500 000</t>
  </si>
  <si>
    <t>185 100 1680</t>
  </si>
  <si>
    <t>185 469 8556</t>
  </si>
  <si>
    <t>Grass Cutting</t>
  </si>
  <si>
    <t>City Grass Cutting</t>
  </si>
  <si>
    <t>Parks</t>
  </si>
  <si>
    <t>Community facilities</t>
  </si>
  <si>
    <t>Air Pollution Control</t>
  </si>
  <si>
    <t>12; 22; 23; 24; 26; 29; 33; 35 ; 36</t>
  </si>
  <si>
    <t>120 premises inspected  annually</t>
  </si>
  <si>
    <t>Water Quality Control</t>
  </si>
  <si>
    <t>900  samples taken/ analyzed annually</t>
  </si>
  <si>
    <t>Food Quality Control</t>
  </si>
  <si>
    <t>Food Sampling</t>
  </si>
  <si>
    <t>Vector Control</t>
  </si>
  <si>
    <t>Investigate and finalize complaints</t>
  </si>
  <si>
    <t>Health Care Risk Waste Control</t>
  </si>
  <si>
    <t>Tobacco Control</t>
  </si>
  <si>
    <t>Places of Care</t>
  </si>
  <si>
    <t>Health Surveillance of commercial, industrial and residential premises</t>
  </si>
  <si>
    <t>Communicable Disease Control</t>
  </si>
  <si>
    <t>Investigate and finalise disease notifications</t>
  </si>
  <si>
    <t>% investigated within 1 to 5days</t>
  </si>
  <si>
    <t>60 programs annually</t>
  </si>
  <si>
    <t>Compliance and Enforcement Measures</t>
  </si>
  <si>
    <t>Follow up and finalize all notices and prosecutions</t>
  </si>
  <si>
    <t>1600 premises inspected annually</t>
  </si>
  <si>
    <t>360 food samples and 120 swabs taken/ analyzed annually</t>
  </si>
  <si>
    <t>3471001030</t>
  </si>
  <si>
    <t>Public Complaint investigations</t>
  </si>
  <si>
    <t>1200 sites Baited/ Treated annually</t>
  </si>
  <si>
    <t>3471001560</t>
  </si>
  <si>
    <t>480 premises inspected annually</t>
  </si>
  <si>
    <t>1680 premises inspected annually</t>
  </si>
  <si>
    <t>240 premises inspected annually</t>
  </si>
  <si>
    <t>Funeral Undertakers; cemeteries and crematoria Control</t>
  </si>
  <si>
    <t>30 premises inspected annually</t>
  </si>
  <si>
    <t>800 premises inspected annually</t>
  </si>
  <si>
    <t>Health Education/ Promotion</t>
  </si>
  <si>
    <t>Good Governance Public Participation</t>
  </si>
  <si>
    <t>Community Participation</t>
  </si>
  <si>
    <t>Date of approval</t>
  </si>
  <si>
    <t>Conduct Ward audits</t>
  </si>
  <si>
    <t>No ward audits</t>
  </si>
  <si>
    <t>Monitor functioning of war rooms</t>
  </si>
  <si>
    <t>Job Creation</t>
  </si>
  <si>
    <t>Cogta funding</t>
  </si>
  <si>
    <t xml:space="preserve"> Review of LED strategy</t>
  </si>
  <si>
    <t>2008 LED Strategy</t>
  </si>
  <si>
    <t>No funding required</t>
  </si>
  <si>
    <t xml:space="preserve">Number </t>
  </si>
  <si>
    <t>Upgrading of 2 satellite markets  (Kwa-Shange &amp; Kwa Mncane)</t>
  </si>
  <si>
    <t>4 and 8</t>
  </si>
  <si>
    <t>Compilation of  informal economy database</t>
  </si>
  <si>
    <t xml:space="preserve">Compilation  and review  of informal economy data base </t>
  </si>
  <si>
    <t xml:space="preserve">No funding required </t>
  </si>
  <si>
    <t>Develop an Airport Master Plan</t>
  </si>
  <si>
    <t>KZN TREASURY</t>
  </si>
  <si>
    <t>SMME infrastructure development</t>
  </si>
  <si>
    <t>Job Creation  and income opportunities</t>
  </si>
  <si>
    <t>Job creation and expansion of rates base</t>
  </si>
  <si>
    <t>Sale of commercial land</t>
  </si>
  <si>
    <t>2 commercial sites</t>
  </si>
  <si>
    <t>Sale of industrial land</t>
  </si>
  <si>
    <t>4 industrial sites</t>
  </si>
  <si>
    <t>Compliance with MPRA</t>
  </si>
  <si>
    <t>New GV for July 2014</t>
  </si>
  <si>
    <t>Previous GV in 2008</t>
  </si>
  <si>
    <t xml:space="preserve">242 100 1575 and 242 100 3090 </t>
  </si>
  <si>
    <t>Sanitation</t>
  </si>
  <si>
    <t>Rehabilitation :Sanitation Infrastructure</t>
  </si>
  <si>
    <t>15, 19, 16, 30, 35, 32, 33, 26, 25, 29, 31</t>
  </si>
  <si>
    <t>Shenstone Ambleton Sanitation System</t>
  </si>
  <si>
    <t>Sewer Pipes unit H-Ward 16</t>
  </si>
  <si>
    <t xml:space="preserve">Completed Draft Design </t>
  </si>
  <si>
    <t>Sewer Pipes Azalea - Phase 2</t>
  </si>
  <si>
    <t xml:space="preserve">Infrastructure Feasibility </t>
  </si>
  <si>
    <t xml:space="preserve">High levels of Storm Water Infiltration </t>
  </si>
  <si>
    <t>Completed Infiltration assessment report by 30 June 2013</t>
  </si>
  <si>
    <t>Draft Infiltration Report</t>
  </si>
  <si>
    <t>Elimination of Conservancy Tanks-Sewer</t>
  </si>
  <si>
    <t>Service Midblock Eradication</t>
  </si>
  <si>
    <t>Water</t>
  </si>
  <si>
    <t>Basic Water Supply</t>
  </si>
  <si>
    <t>1 to 11, 14</t>
  </si>
  <si>
    <t>0.5km</t>
  </si>
  <si>
    <t>Masons Reservoir &amp; Pipeline</t>
  </si>
  <si>
    <t>Completed Prelim Design Phase</t>
  </si>
  <si>
    <t>Copesville Reservoir</t>
  </si>
  <si>
    <t>Reduction - Non Revenue Water</t>
  </si>
  <si>
    <t>Non -Revenue Water for the 2010/11 financial year  is 46.7%</t>
  </si>
  <si>
    <t>Elimination of Conservancy Tanks-Water</t>
  </si>
  <si>
    <t>20,21</t>
  </si>
  <si>
    <t xml:space="preserve">Service Midblock Eradication </t>
  </si>
  <si>
    <t xml:space="preserve">Edendale Proper  </t>
  </si>
  <si>
    <t>3.9km</t>
  </si>
  <si>
    <t>National Key Performance Areas</t>
  </si>
  <si>
    <t>Strategic Business Unit</t>
  </si>
  <si>
    <t>Compulsory Key Performance Indicators</t>
  </si>
  <si>
    <t>Unit of Measure / Calculations</t>
  </si>
  <si>
    <t>Corporate Services</t>
  </si>
  <si>
    <t>Budget spent on Work Skills Plan</t>
  </si>
  <si>
    <t>Budgeted amount</t>
  </si>
  <si>
    <t>Actual amount spent</t>
  </si>
  <si>
    <t>Percentage spent</t>
  </si>
  <si>
    <t>Number of people from employment equity target groups employed in the three highest levels of management</t>
  </si>
  <si>
    <t>BASIC SERVICE DELIVERY AND INFRASTRUCTURE DEVELOPMENT</t>
  </si>
  <si>
    <t>Infrastrucuture Services</t>
  </si>
  <si>
    <t>Number (as well as percentage) of households with access to potable (drinkable) water</t>
  </si>
  <si>
    <t>Number (as well as percentage) of households with access to sanitation</t>
  </si>
  <si>
    <t>Number of households with access to refuse removal at least once per week</t>
  </si>
  <si>
    <t>Number (as well as percentage) of households with access to electricity</t>
  </si>
  <si>
    <t>Financial Services</t>
  </si>
  <si>
    <t>Percentage of households earning less than R1100 per month with access to free basic services</t>
  </si>
  <si>
    <t>LOCAL ECONOMIC DEVELOPMENT</t>
  </si>
  <si>
    <t>Development Services</t>
  </si>
  <si>
    <t>Number of work opportunities created through LED development initiatives including Capital Projects</t>
  </si>
  <si>
    <t>Percentage of a municipality's capital budget actually spent on capital projects identified in the IDP</t>
  </si>
  <si>
    <t xml:space="preserve">Percentage : Total spending on capital projects divided by total capital budget x 100 </t>
  </si>
  <si>
    <t>Financial viability in terms of debt coverage</t>
  </si>
  <si>
    <t>Ratio: Total operating revenue received minus operating grants divided by debt service payments (ie. Interests plus redemption)</t>
  </si>
  <si>
    <t>Financial viability in terms of cost coverage</t>
  </si>
  <si>
    <t>Ratio: Available cash plus investments divided by monthly fixed operating expenditure</t>
  </si>
  <si>
    <t>Financial viability in terms of outstanding service debtors to revenue</t>
  </si>
  <si>
    <t>Ratio: Outstanding service debtors divided by annual revenue actually received for services</t>
  </si>
  <si>
    <t>MSUNDUZI MUNICIPALITY SDBIP 2012/2013</t>
  </si>
  <si>
    <t>Annual</t>
  </si>
  <si>
    <t>Quarterly</t>
  </si>
  <si>
    <t>Blockages</t>
  </si>
  <si>
    <t>Corrective Measures</t>
  </si>
  <si>
    <t>Support needed in terms of unblocking</t>
  </si>
  <si>
    <t>Portfolio of Evidence</t>
  </si>
  <si>
    <t>Demand</t>
  </si>
  <si>
    <t>Baseline</t>
  </si>
  <si>
    <t>Backlog</t>
  </si>
  <si>
    <t>Target</t>
  </si>
  <si>
    <t>Projected</t>
  </si>
  <si>
    <t>Actual</t>
  </si>
  <si>
    <t>Reporting</t>
  </si>
  <si>
    <t>Budget Policy</t>
  </si>
  <si>
    <t>Virement Policy</t>
  </si>
  <si>
    <t>Compliance</t>
  </si>
  <si>
    <t>Bylaws</t>
  </si>
  <si>
    <t>Prosecutions</t>
  </si>
  <si>
    <t>MUNICIPAL TRANSFORMATION AND INSTITUTION/AL DEVELOPMENT</t>
  </si>
  <si>
    <t>1.1 INTERNAL AUDIT</t>
  </si>
  <si>
    <t>2.1 BUDGET &amp; TREASURY</t>
  </si>
  <si>
    <t>2.2 EXPENDITURE MANAGEMENT</t>
  </si>
  <si>
    <t>2.3 REVENUE MANAGEMENT</t>
  </si>
  <si>
    <t>3.1 AREA BASED MANAGEMENT</t>
  </si>
  <si>
    <t>3.2 HEALTH &amp; SOCIAL SERVICES</t>
  </si>
  <si>
    <t>5.1 SOUND GOVERNANCE</t>
  </si>
  <si>
    <t>5.2 LEGAL SERVICES</t>
  </si>
  <si>
    <t>5.3 INFORMATION COMMUNICATION TECHNOLOGY</t>
  </si>
  <si>
    <t>6.2 INFRASTRUCTURE PLANNING &amp; SURVEY</t>
  </si>
  <si>
    <t>6.3 GEDI, PLANNING, ENVIRONMENTAL &amp; LICENSING</t>
  </si>
  <si>
    <t>FUNDING SOURCE</t>
  </si>
  <si>
    <t>Good Governance/To ensure participation of all stakeholders in the decision making of the municipality and efficient functioning of ward committees, complying at all times with the provisions of the System Act</t>
  </si>
  <si>
    <t xml:space="preserve">All </t>
  </si>
  <si>
    <t xml:space="preserve">Council </t>
  </si>
  <si>
    <t>10-37</t>
  </si>
  <si>
    <t>Fire Services</t>
  </si>
  <si>
    <t>THE FOLLOWING ARE KEY PERFORMANCE INDICATORS EMANATING FROM SECTION 43 OF THE LOCAL GOVERNMENT MUNICIPAL SYSTEMS ACT AND REGULATIONS 5 (1)</t>
  </si>
  <si>
    <t>FINANCIAL VIABILITY AND FINANCAIL MANAGEMENT</t>
  </si>
  <si>
    <t>Date and number of sports codes</t>
  </si>
  <si>
    <t>Participated in SALGA Games with 15 codes by December 2012.</t>
  </si>
  <si>
    <t>Date and number of participants</t>
  </si>
  <si>
    <t>Visit 5 schools to address social ills i.e teenage pregnancy etc</t>
  </si>
  <si>
    <t>Child Protection Campaign</t>
  </si>
  <si>
    <t xml:space="preserve">Meeting with Msunduzi Municipality Business Units </t>
  </si>
  <si>
    <t>Annual Reed dance held on 14-16 September 2012 with 440 participants</t>
  </si>
  <si>
    <t>Annual Awareness Programme held on 25 November – 10 December 2012 with 500 participants</t>
  </si>
  <si>
    <t>Educational Programmes</t>
  </si>
  <si>
    <t>Blindness Education/ Awareness</t>
  </si>
  <si>
    <t>Human Trafficking Education/ Awareness</t>
  </si>
  <si>
    <t>100 persons with disabilities educated on Human Rights in March 2013</t>
  </si>
  <si>
    <t xml:space="preserve">Acquire 37 computers for 37 ward offices </t>
  </si>
  <si>
    <t>completed schedule and date</t>
  </si>
  <si>
    <t>Functioning of Ward Committees</t>
  </si>
  <si>
    <t xml:space="preserve">2) Forward report to relevant business unit/ Customer Care Centre for actioning </t>
  </si>
  <si>
    <t>Register of forwarded items</t>
  </si>
  <si>
    <t xml:space="preserve">Minutes from each ward within 5 days of each meeting </t>
  </si>
  <si>
    <t>Municipal Newspaper</t>
  </si>
  <si>
    <t>Monthly copies of newspaper published &amp; distributed.</t>
  </si>
  <si>
    <t>Number of newspapers published and distributed monthly</t>
  </si>
  <si>
    <t>Organizational Performance Management</t>
  </si>
  <si>
    <t>Number of quarterly reports</t>
  </si>
  <si>
    <t>Date of submission</t>
  </si>
  <si>
    <t>Performance Management Reporting</t>
  </si>
  <si>
    <t>SDBIP Quarterly Reports</t>
  </si>
  <si>
    <t>Performance Management System</t>
  </si>
  <si>
    <t>Date of adoption</t>
  </si>
  <si>
    <t>Date of signed performance agreements</t>
  </si>
  <si>
    <t>Date of published performance agreements</t>
  </si>
  <si>
    <t>Number of quarterly assessments</t>
  </si>
  <si>
    <t>About 10 % of supplier paid long after 30 days.</t>
  </si>
  <si>
    <t>100 % of claims are properly assessed</t>
  </si>
  <si>
    <t>R17m</t>
  </si>
  <si>
    <t>Development of Financial Policy</t>
  </si>
  <si>
    <t>Sourcing of the new FMS to deal with the legacy</t>
  </si>
  <si>
    <t>41 Different systems</t>
  </si>
  <si>
    <t>2.4 SUPPLY CHAIN MANAGEMENT</t>
  </si>
  <si>
    <t>BASELINE/ STATUS QUO</t>
  </si>
  <si>
    <t>Adopted Ward AIDS Strategy by the 31 July 2012</t>
  </si>
  <si>
    <t>Km of pipe installed</t>
  </si>
  <si>
    <t>km of sewer installed</t>
  </si>
  <si>
    <t>% Complete</t>
  </si>
  <si>
    <t>ALL</t>
  </si>
  <si>
    <t>km of water Pipe</t>
  </si>
  <si>
    <t>Date of completion</t>
  </si>
  <si>
    <t>km of Sewer Pipe constructed</t>
  </si>
  <si>
    <t>km of Water Pipe installed</t>
  </si>
  <si>
    <t>Number of connections installed</t>
  </si>
  <si>
    <t xml:space="preserve">Capex MIG. Opex Council </t>
  </si>
  <si>
    <t>Number of mini substations replaced</t>
  </si>
  <si>
    <t>Number of pole mounted transformers replaced</t>
  </si>
  <si>
    <t>Number of switch gear replaced</t>
  </si>
  <si>
    <t>Number of street lights replaced</t>
  </si>
  <si>
    <t>Date of adopted maintenance plan</t>
  </si>
  <si>
    <t>Ensure project documentation completion to report expenditure to MIG/ Funding Source by the 15th of every Month</t>
  </si>
  <si>
    <t>NA</t>
  </si>
  <si>
    <t>all</t>
  </si>
  <si>
    <t>Basic Service delivery</t>
  </si>
  <si>
    <t>Number of monthly meetings</t>
  </si>
  <si>
    <t>Vehicle monitoring system</t>
  </si>
  <si>
    <t>date of adopted fleet policy</t>
  </si>
  <si>
    <t>Fleet policy adopted by 30/12/2012</t>
  </si>
  <si>
    <t>100% Implementation of fleet Policy</t>
  </si>
  <si>
    <t>Date of established accident review committee and monthly meetings</t>
  </si>
  <si>
    <t xml:space="preserve">3 monthly meetings </t>
  </si>
  <si>
    <t xml:space="preserve">Number of Days prior closure of agenda </t>
  </si>
  <si>
    <t>Number of Days prior meeting</t>
  </si>
  <si>
    <t>Number of Days within which minutes are dispatcehd</t>
  </si>
  <si>
    <t>Number of Days within which minutes are posted on the intranet</t>
  </si>
  <si>
    <t>Number of Days within which minutes are sent for implementation</t>
  </si>
  <si>
    <t>12 weekly calendar of meetings circulated per quarter</t>
  </si>
  <si>
    <t xml:space="preserve">12 weekly calendar of meetings circulated </t>
  </si>
  <si>
    <t>meetings attended and Minuted</t>
  </si>
  <si>
    <t>Secretariat support to public meetings as per demand</t>
  </si>
  <si>
    <t>Council/ Internal Mail</t>
  </si>
  <si>
    <t>Number of Days</t>
  </si>
  <si>
    <t>Unknown</t>
  </si>
  <si>
    <t>n/a</t>
  </si>
  <si>
    <t>No policy</t>
  </si>
  <si>
    <t>Draft Recruitment and selection strategy 28/2/2013</t>
  </si>
  <si>
    <t>Internal and SETA</t>
  </si>
  <si>
    <t>Implementation of  learnerships</t>
  </si>
  <si>
    <t xml:space="preserve"> Monitoring and Evaluation Completed on the 2 Learnerships</t>
  </si>
  <si>
    <t xml:space="preserve">4 Community Skills Programmes Implemented </t>
  </si>
  <si>
    <t>Needs of Communities Identified and  1 Training programme implemented per Zone</t>
  </si>
  <si>
    <t xml:space="preserve">Trained Councillor's </t>
  </si>
  <si>
    <t>Appoint  Interns</t>
  </si>
  <si>
    <t>All Registrations with Educatioanl Institutions Completed.</t>
  </si>
  <si>
    <t>10 External Bursaries Awarded</t>
  </si>
  <si>
    <t xml:space="preserve">Date of approval </t>
  </si>
  <si>
    <t>Number of workshops</t>
  </si>
  <si>
    <t>% annual sickleave &amp; overtime uploaded to payday</t>
  </si>
  <si>
    <t>5.4 HUMAN RESOURCES MANAGEMENT, ORGANIZATIONAL DEVELOPMENT, SKILL DEVELOPMENT &amp; OCCUPATIONAL HEALTH</t>
  </si>
  <si>
    <t>% implementation of WSP</t>
  </si>
  <si>
    <t>25% implementation of WSP</t>
  </si>
  <si>
    <t>Date of adoption of 2012/ 2013 WSP</t>
  </si>
  <si>
    <t>Number of skills programme implemented</t>
  </si>
  <si>
    <t>Number of Councillors trained</t>
  </si>
  <si>
    <t>Number of interns appointed</t>
  </si>
  <si>
    <t>Number of external bursaries awarded</t>
  </si>
  <si>
    <t>Number of occupational health awareness events</t>
  </si>
  <si>
    <t>50 000</t>
  </si>
  <si>
    <t>100 000</t>
  </si>
  <si>
    <t>200 000</t>
  </si>
  <si>
    <t>% Risk employees medicals conducted</t>
  </si>
  <si>
    <t xml:space="preserve">% Risk Employee Database </t>
  </si>
  <si>
    <t>Date of outcomes report</t>
  </si>
  <si>
    <t>Number of approved process manuals</t>
  </si>
  <si>
    <t>All wards</t>
  </si>
  <si>
    <t>1000 job opportunities</t>
  </si>
  <si>
    <t>Municipal wide LED  strategy development</t>
  </si>
  <si>
    <t>TIKZN</t>
  </si>
  <si>
    <t>Volunteers trained and business visitation completed</t>
  </si>
  <si>
    <t>completed informal economy data base by 30 June 2013</t>
  </si>
  <si>
    <t>SMME Development</t>
  </si>
  <si>
    <t xml:space="preserve"> Training workshops: Health and safety, basic business, finance </t>
  </si>
  <si>
    <t>Number of job opportunities created</t>
  </si>
  <si>
    <t>Date of approval and % of implementation of strategy</t>
  </si>
  <si>
    <t>number of co-operatives established</t>
  </si>
  <si>
    <t>Completed business plan and funding application by 31 December 2012</t>
  </si>
  <si>
    <t xml:space="preserve">6 workshops </t>
  </si>
  <si>
    <t>Number of workshops conducted</t>
  </si>
  <si>
    <t>AirPort Development</t>
  </si>
  <si>
    <t>Social and economic development</t>
  </si>
  <si>
    <t>Municipal Market Operations</t>
  </si>
  <si>
    <t>Maintain relations with Agents through monthly meetings</t>
  </si>
  <si>
    <t>Monthly meetings</t>
  </si>
  <si>
    <t>5 million</t>
  </si>
  <si>
    <t>1-13; 15-18</t>
  </si>
  <si>
    <t>Number of high mast lights installed</t>
  </si>
  <si>
    <t>4 082 960</t>
  </si>
  <si>
    <t>10 high mast lights installed</t>
  </si>
  <si>
    <t>1 &amp; 2</t>
  </si>
  <si>
    <t>3 pole mounted transformers replaced</t>
  </si>
  <si>
    <t>Draft Plan submitted to MANCO</t>
  </si>
  <si>
    <t>Electricity Upgrade</t>
  </si>
  <si>
    <t>1 &amp; 2; Hilton</t>
  </si>
  <si>
    <t>Hilton Overhead Line</t>
  </si>
  <si>
    <t>Construct 33kV overhead line to Hilton</t>
  </si>
  <si>
    <t>13 500 00</t>
  </si>
  <si>
    <t>Protection testing &amp; Maintenance</t>
  </si>
  <si>
    <t>Protection Rectification</t>
  </si>
  <si>
    <t>Assessment of sub-stations complete</t>
  </si>
  <si>
    <t>Protection study, testing, maintenance and updating- 132/11kV</t>
  </si>
  <si>
    <t>Completed construction of line</t>
  </si>
  <si>
    <t>Completion of protection setting and grading</t>
  </si>
  <si>
    <t>2 500 000</t>
  </si>
  <si>
    <t>1 000 000</t>
  </si>
  <si>
    <t>1 500 000</t>
  </si>
  <si>
    <t>11  projects completed 2011/12</t>
  </si>
  <si>
    <t>0361001100</t>
  </si>
  <si>
    <t>Risk Assessment finalised 25/02/12</t>
  </si>
  <si>
    <t xml:space="preserve">Good Governance &amp; Public Pariticpation </t>
  </si>
  <si>
    <t>IDP Review</t>
  </si>
  <si>
    <t>Approved IDP Process Plan 2012/13</t>
  </si>
  <si>
    <t xml:space="preserve"> Situational Analysis Presentation (Backlogs, baseline data</t>
  </si>
  <si>
    <t>Corporate Reviews for  Corporate Strategies and  Sector plans</t>
  </si>
  <si>
    <t>COGTA</t>
  </si>
  <si>
    <t>Stakeholders and Ward Committees Consultations</t>
  </si>
  <si>
    <t>Stakeholders Forum and izimbizo</t>
  </si>
  <si>
    <t xml:space="preserve">Sector Departments (IGR engagements) </t>
  </si>
  <si>
    <t>IDP Representative Foum</t>
  </si>
  <si>
    <t>Publication and Printing</t>
  </si>
  <si>
    <t>Public Notices and adverts published</t>
  </si>
  <si>
    <t>6 000</t>
  </si>
  <si>
    <t>40 000</t>
  </si>
  <si>
    <t>MDB Plan</t>
  </si>
  <si>
    <t>Facilitation  the MDB Process</t>
  </si>
  <si>
    <t>MDB Action Plan Guideline towards 2016 LG Elections</t>
  </si>
  <si>
    <t>As per the MDB Action Plan</t>
  </si>
  <si>
    <t xml:space="preserve">Stats SA Community Survey </t>
  </si>
  <si>
    <t>Five Year Sector Plans in the 2012/13-2016/17 IDP</t>
  </si>
  <si>
    <t>Conduct Projects Prioritization Process</t>
  </si>
  <si>
    <t>Prioritized projects in the IDP 2012/13-2016/17</t>
  </si>
  <si>
    <t xml:space="preserve">Conduct stakeholders and community needs engagements by 15 November 2012 &amp;  15 April 2013 </t>
  </si>
  <si>
    <t>Dates of community needs engagements</t>
  </si>
  <si>
    <t>Previous Prioritised needs</t>
  </si>
  <si>
    <t>Quarterly engagements on agreed priorities for Local Municipality and District</t>
  </si>
  <si>
    <t>Quarterly meetings</t>
  </si>
  <si>
    <t>Quarterly meetings of the IDP Representative Forum-End of March 2013</t>
  </si>
  <si>
    <t>Number of public notices and adverts</t>
  </si>
  <si>
    <t xml:space="preserve">IDP Document printed  and approved </t>
  </si>
  <si>
    <t>IDP Document designed, printed  and approved by 30 April 2012</t>
  </si>
  <si>
    <t>Published IDP Book</t>
  </si>
  <si>
    <t>Council &amp; COGTA</t>
  </si>
  <si>
    <t>170 000</t>
  </si>
  <si>
    <t xml:space="preserve">Draft IDP document </t>
  </si>
  <si>
    <t>Supply Chain Management (SCM)</t>
  </si>
  <si>
    <t>Ward audits reviewed &amp; updated quarterly</t>
  </si>
  <si>
    <t>Develop tool to monitor functioning of war rooms by 30/09/2012</t>
  </si>
  <si>
    <t xml:space="preserve">No tool to monitor functioning of War Rooms </t>
  </si>
  <si>
    <t xml:space="preserve">Developed tool to monitor functioning of war rooms </t>
  </si>
  <si>
    <t xml:space="preserve">Number of counseling Course conducted </t>
  </si>
  <si>
    <t>number of  Wards with Condom Distribution outlets</t>
  </si>
  <si>
    <t>Date of adoption of Ward AIDS Strategy</t>
  </si>
  <si>
    <t>% Implementation of Ward AIDS Strategy</t>
  </si>
  <si>
    <t>Number of premises inspected annually</t>
  </si>
  <si>
    <t>Number of samples taken weekly from reservoirs/ consumer points</t>
  </si>
  <si>
    <t>10 000</t>
  </si>
  <si>
    <t>Number of sites treated annually</t>
  </si>
  <si>
    <t>70 000</t>
  </si>
  <si>
    <t>17 500</t>
  </si>
  <si>
    <t>Number of Inspections/ Registrations annually</t>
  </si>
  <si>
    <t>Number of Inspections annually</t>
  </si>
  <si>
    <t>Number of programmes annually</t>
  </si>
  <si>
    <t>100% Notices/ summonses issued when contraventions occur</t>
  </si>
  <si>
    <t>% summonses issued when contraventions occur</t>
  </si>
  <si>
    <t>Once every four months</t>
  </si>
  <si>
    <t>Council &amp; Cogta</t>
  </si>
  <si>
    <t>Greater Edendale</t>
  </si>
  <si>
    <t>Develop Busines plan for the establishment of two parks in Greater Edendale</t>
  </si>
  <si>
    <t>Revitalization business plan completed by December 2012</t>
  </si>
  <si>
    <t>Traffic islands and city entrances beautified</t>
  </si>
  <si>
    <t xml:space="preserve">Halls </t>
  </si>
  <si>
    <t>Sixty halls requiring Maintenance</t>
  </si>
  <si>
    <t>Develop Maintenance plan for sixty halls</t>
  </si>
  <si>
    <t>Completed maintenance plan for sixty halls</t>
  </si>
  <si>
    <t>Sport facilities</t>
  </si>
  <si>
    <t>Sixty five sports facilities requiring Maintenance</t>
  </si>
  <si>
    <t>Develop Maintenance plan for sixty five Sports facilities.</t>
  </si>
  <si>
    <t>Completed maintenance plan for sixty five Sports facilities.</t>
  </si>
  <si>
    <t>Athletics track</t>
  </si>
  <si>
    <t>No athletic track in Msunduzi</t>
  </si>
  <si>
    <t>Dept. sports and Recreation -MIG Funding</t>
  </si>
  <si>
    <t>Winston Churchill theatre</t>
  </si>
  <si>
    <t>Currently under construction</t>
  </si>
  <si>
    <t>Develop and Implement annual operational Plan for Winston Churchill theatre</t>
  </si>
  <si>
    <t>Cemetries and Crematoria</t>
  </si>
  <si>
    <t>Three cremators (1 functional and 2 non-functional)</t>
  </si>
  <si>
    <t>Purchase of two new cremators</t>
  </si>
  <si>
    <t>Purchase of two new cremators by 30/12/2012</t>
  </si>
  <si>
    <t>2 800 000</t>
  </si>
  <si>
    <t>Fencing of Cemeteries Plan</t>
  </si>
  <si>
    <t>Mountain Rise, Azalea, Snathing and Community Cemeteries not fenced.</t>
  </si>
  <si>
    <t>Develop business plan for the fencing of Cemeteries  (as per the requirements of the Act)</t>
  </si>
  <si>
    <t>Completed business Plan</t>
  </si>
  <si>
    <t>Identify savings during mid year review and implement fencing</t>
  </si>
  <si>
    <t>Harry Gwala sustainability Plan</t>
  </si>
  <si>
    <t xml:space="preserve">Harry Gwala is not self sustainable </t>
  </si>
  <si>
    <t>Developed sustainable business Plan</t>
  </si>
  <si>
    <t>Final business Plan completed and submitted for approval and implementation</t>
  </si>
  <si>
    <t>Number of households with weekly refuse collection</t>
  </si>
  <si>
    <t>5 757 busineses weekly refuse collection</t>
  </si>
  <si>
    <t>5 757 businesses weekly refuse collection</t>
  </si>
  <si>
    <t>Number of business with weekly refuse collection</t>
  </si>
  <si>
    <t>5 757 of business with weekly refuse collection</t>
  </si>
  <si>
    <t>300 kms of street swept per quarter</t>
  </si>
  <si>
    <t>kms of street swept per quarter</t>
  </si>
  <si>
    <t>300  kms of street swept per quarter</t>
  </si>
  <si>
    <t>8 garden sites serviced daily</t>
  </si>
  <si>
    <t xml:space="preserve"> 8 garden sites serviced daily</t>
  </si>
  <si>
    <t>Communication of plan to public stakeholders</t>
  </si>
  <si>
    <t>Illegal dumping measured and reduced by 10%</t>
  </si>
  <si>
    <t xml:space="preserve">* extent of illegal dumping;     * reduced  % in illegal dumping </t>
  </si>
  <si>
    <t>3% reduction in illegal dumping</t>
  </si>
  <si>
    <t>104 education and awareness initiatives conducted (2 per week)</t>
  </si>
  <si>
    <t xml:space="preserve">Number of initiatives conducted  </t>
  </si>
  <si>
    <t>Keep Pietermaritzburg Clean Association</t>
  </si>
  <si>
    <t>Integrated Waste Management  Plan (IWMP)</t>
  </si>
  <si>
    <t xml:space="preserve">District IWMP </t>
  </si>
  <si>
    <t xml:space="preserve">IWMP Adopted  by 30/3/13  </t>
  </si>
  <si>
    <t>Date of adopted IWMP</t>
  </si>
  <si>
    <t>0.2km of Water Pipe installed</t>
  </si>
  <si>
    <t>km of water Pipe constructed</t>
  </si>
  <si>
    <t>Date of report compiled monthly</t>
  </si>
  <si>
    <t>Weekly reports compiled</t>
  </si>
  <si>
    <t>All invoices packaged and submitted to client departments within 48 hours</t>
  </si>
  <si>
    <t>Turn-around time for submission of invoices</t>
  </si>
  <si>
    <t>Date of submission of monthly reports</t>
  </si>
  <si>
    <t>3 X monthly reports by the 15th of every month</t>
  </si>
  <si>
    <t>% implementation of fleet policy</t>
  </si>
  <si>
    <t>km of road upgraded</t>
  </si>
  <si>
    <t>km of road rehabilitated</t>
  </si>
  <si>
    <t>Date of approved EIA</t>
  </si>
  <si>
    <t>km of footpath constructed</t>
  </si>
  <si>
    <t>Completion date of Chota Motala Rd</t>
  </si>
  <si>
    <t>Number of ablutions rehabilitated</t>
  </si>
  <si>
    <t>Date of completion of phase 1 of community hall</t>
  </si>
  <si>
    <t>Date of completion of phase 1 of Caluza sport facilities</t>
  </si>
  <si>
    <t>No. of installed informal trade structures by Date</t>
  </si>
  <si>
    <t>Uncoordinated public transport in need of upgrade to safe, cost-effective and efficiency</t>
  </si>
  <si>
    <t>Date of completed design report</t>
  </si>
  <si>
    <t>2 (commercial) land sales by 30/06/2013</t>
  </si>
  <si>
    <t>4 (industrial) land sales by 30/06/2013</t>
  </si>
  <si>
    <t>Number of commercial land sales</t>
  </si>
  <si>
    <t xml:space="preserve">Number of industrial land sales </t>
  </si>
  <si>
    <t>No. of Sites completed with services</t>
  </si>
  <si>
    <t>No. of Houses completed</t>
  </si>
  <si>
    <t>Weekly cleaning</t>
  </si>
  <si>
    <t>Masukwane Ablutions Cleaned weekly</t>
  </si>
  <si>
    <t>Operational Housing Needs Register in place by 31/12/2012</t>
  </si>
  <si>
    <t>Date of operational register in place</t>
  </si>
  <si>
    <t>Number of names captured on Register</t>
  </si>
  <si>
    <t xml:space="preserve">Building Plan Approval / Archival </t>
  </si>
  <si>
    <t>New Electronic Plan Approval  system installed by 30/06/2013</t>
  </si>
  <si>
    <t>Date of installed system</t>
  </si>
  <si>
    <t>Date of completed inception report</t>
  </si>
  <si>
    <t>COGTA, Council</t>
  </si>
  <si>
    <t>24 000</t>
  </si>
  <si>
    <t>1 200 000</t>
  </si>
  <si>
    <t>300 000</t>
  </si>
  <si>
    <t>1 mid year / adjustment budget review S72 report produced by 25 January 2013</t>
  </si>
  <si>
    <t xml:space="preserve">Reviewed Budget Policy by 31 May 2013 </t>
  </si>
  <si>
    <t>Reviewed Virement Policy by 31 May 2013</t>
  </si>
  <si>
    <t>250 000</t>
  </si>
  <si>
    <t>011 100 1031</t>
  </si>
  <si>
    <t>410 400</t>
  </si>
  <si>
    <t>savings in 2011/ 2012 year to be identified</t>
  </si>
  <si>
    <t>To identify savings at mid-year review</t>
  </si>
  <si>
    <t>FUNDINGSOSOURCE</t>
  </si>
  <si>
    <t>11 000 000</t>
  </si>
  <si>
    <t>30/05/2012</t>
  </si>
  <si>
    <t>Not available, dependent on requests</t>
  </si>
  <si>
    <t>Not available, dependent on finalized year plan.</t>
  </si>
  <si>
    <t>43 268 858</t>
  </si>
  <si>
    <t>20 778 254</t>
  </si>
  <si>
    <t>208 000</t>
  </si>
  <si>
    <t>52 000</t>
  </si>
  <si>
    <t>1;3;4;6;7;8;9;14;16;17;19;21;26;29;31;32;33;36 &amp; 37</t>
  </si>
  <si>
    <t>13 000 000</t>
  </si>
  <si>
    <t>215 3200</t>
  </si>
  <si>
    <t>Non-existence of hall in Ward 15.  New Hall needed.</t>
  </si>
  <si>
    <t>Bylaws Revision</t>
  </si>
  <si>
    <t>Outdated Bylaws</t>
  </si>
  <si>
    <t>Review of fines</t>
  </si>
  <si>
    <t>% of fines reviewed per quarter</t>
  </si>
  <si>
    <t>Claims</t>
  </si>
  <si>
    <t>Risk Guidance</t>
  </si>
  <si>
    <t>350 000</t>
  </si>
  <si>
    <t>1 x Industrial Action Quarterly Report</t>
  </si>
  <si>
    <t>2 000 000</t>
  </si>
  <si>
    <t>6 500 000</t>
  </si>
  <si>
    <t>number of monthly meetings</t>
  </si>
  <si>
    <t>560 000</t>
  </si>
  <si>
    <t>33 106</t>
  </si>
  <si>
    <t>20 000</t>
  </si>
  <si>
    <t>Electricity upgrade &amp; protection</t>
  </si>
  <si>
    <t>replacement of obselete equipment</t>
  </si>
  <si>
    <t xml:space="preserve">number of equipment replaced </t>
  </si>
  <si>
    <t>34 492 442</t>
  </si>
  <si>
    <t>installation of equipment</t>
  </si>
  <si>
    <t>14 492 442</t>
  </si>
  <si>
    <t>3 000 000</t>
  </si>
  <si>
    <t>Replacement of 10 mini substations</t>
  </si>
  <si>
    <t xml:space="preserve">Replacement of 12 pole mounted transformers </t>
  </si>
  <si>
    <t>800 000</t>
  </si>
  <si>
    <t>700 000</t>
  </si>
  <si>
    <t>Ground Mounted Transformers &amp; ring main units</t>
  </si>
  <si>
    <t>Replacement of 6 transformers &amp; 10 ring main units</t>
  </si>
  <si>
    <t>Number of transformers &amp; ring main units replaced</t>
  </si>
  <si>
    <t>1 800 000</t>
  </si>
  <si>
    <t>Replacement of 900 streetlights</t>
  </si>
  <si>
    <t>250 street lights replaced</t>
  </si>
  <si>
    <t>DoE</t>
  </si>
  <si>
    <t>0131151015</t>
  </si>
  <si>
    <t>7 000</t>
  </si>
  <si>
    <t>35 000</t>
  </si>
  <si>
    <t>30 000</t>
  </si>
  <si>
    <t>90 000</t>
  </si>
  <si>
    <t>227 000</t>
  </si>
  <si>
    <t>320 000</t>
  </si>
  <si>
    <t>Number of orphans/ vulnerable children getting drivers licences</t>
  </si>
  <si>
    <t>195 000</t>
  </si>
  <si>
    <t>2) School  Uniforms</t>
  </si>
  <si>
    <t>Izimbizo</t>
  </si>
  <si>
    <t>2011/12 Izimbizo</t>
  </si>
  <si>
    <t>0131151013</t>
  </si>
  <si>
    <t>Conduct imbizo in November 2012 &amp; April 2013</t>
  </si>
  <si>
    <t>Number and date of imbizo</t>
  </si>
  <si>
    <t xml:space="preserve">7, 26, 37 AND DEM 4155 </t>
  </si>
  <si>
    <t>28,29,30,31,32,34,35</t>
  </si>
  <si>
    <t>No Fire Station in Northdale.</t>
  </si>
  <si>
    <t>Date of completed Business Plan</t>
  </si>
  <si>
    <t>Business Premises inspected as per Fire Bylaws and regulations.</t>
  </si>
  <si>
    <t>800 Businesses Premises inspected as Fire Bylaws and regulations by 30/ 04/13</t>
  </si>
  <si>
    <t>200 Businesses Premises inspected as per Fire Bylaws and regulations.</t>
  </si>
  <si>
    <t>Major hazardous installation meetings</t>
  </si>
  <si>
    <t>36 Major hazardous installation meetings per annum</t>
  </si>
  <si>
    <t>36 Major hazardous installation meetings by 30/06/13</t>
  </si>
  <si>
    <t xml:space="preserve">Traffic Sector Policing Business Plan developed </t>
  </si>
  <si>
    <t>no Traffic Sector Policing Business Plan.</t>
  </si>
  <si>
    <t>Date of completed Traffic Sector Policing Business Plan.</t>
  </si>
  <si>
    <t>Business Plan developed for Vulindlela Traffic Station.</t>
  </si>
  <si>
    <t>1 Traffic Station Central</t>
  </si>
  <si>
    <t>Compliance  Fire Arms Controls Act</t>
  </si>
  <si>
    <t>Workshops of Disaster Risk Management Plan</t>
  </si>
  <si>
    <t xml:space="preserve"> Disaster Management Advisory Planning Committee</t>
  </si>
  <si>
    <t>140 000</t>
  </si>
  <si>
    <t>245 000</t>
  </si>
  <si>
    <t>1.2 OFFICE OF THE MUNICIPAL MANAGER</t>
  </si>
  <si>
    <t>1.3 INTERGRATED DEVELOPMENT PLAN</t>
  </si>
  <si>
    <t xml:space="preserve">1.4 MARKETING </t>
  </si>
  <si>
    <t>IDP Process Plan 2013/14</t>
  </si>
  <si>
    <t>15 000</t>
  </si>
  <si>
    <t>0111001330</t>
  </si>
  <si>
    <t>Number of new Ward AIDS Committees in place</t>
  </si>
  <si>
    <t>Number of Samples taken quarterly</t>
  </si>
  <si>
    <t>Library Services</t>
  </si>
  <si>
    <t>To assess and develop a maintainance  plan for libraries</t>
  </si>
  <si>
    <t>12,35,28,32,34,37,27,36</t>
  </si>
  <si>
    <t>9 Libraries</t>
  </si>
  <si>
    <t>513 100</t>
  </si>
  <si>
    <t>Art &amp; Culture Community out Reach Programme</t>
  </si>
  <si>
    <t xml:space="preserve">Arts Exhibitions </t>
  </si>
  <si>
    <t>Council &amp; Prov Arts &amp; Culture Department</t>
  </si>
  <si>
    <t xml:space="preserve">Number of Exhibitions </t>
  </si>
  <si>
    <t>Purchasing of books &amp; processing material</t>
  </si>
  <si>
    <t xml:space="preserve">Conducted 8 exhibitions per annum </t>
  </si>
  <si>
    <t>3 Libraries maintained as per assessment</t>
  </si>
  <si>
    <t>1 700 000</t>
  </si>
  <si>
    <t>693 000</t>
  </si>
  <si>
    <t>3.3 COMMUNITY DEVELOPMENT (LIBRARIES, ART GALLERIES, CREMATORIA &amp; CEMETERIES, PARKS, COMMUNITY FACILITIES, WASTE MANAGEMENT, LANDFILL SITE)</t>
  </si>
  <si>
    <t>4316411201</t>
  </si>
  <si>
    <t>Number of traffic islands and main entrances maintained</t>
  </si>
  <si>
    <t>Number of Cuts per surburb</t>
  </si>
  <si>
    <t>12 500 000</t>
  </si>
  <si>
    <t>4.1 WATER &amp; SANITATION</t>
  </si>
  <si>
    <t>4.2 ELECTRICITY</t>
  </si>
  <si>
    <t>4.3 PROJECT MANAGEMENT UNIT</t>
  </si>
  <si>
    <t>4.4 FLEET MANAGEMENT</t>
  </si>
  <si>
    <t>4.5 ROADS &amp; STORMWATER</t>
  </si>
  <si>
    <t>Number of inspected Premises as per Fire Bylaws and Regulations</t>
  </si>
  <si>
    <t>Date Disaster Management Advisory Planning Committee established</t>
  </si>
  <si>
    <t xml:space="preserve">Number of wards  workshops conducted </t>
  </si>
  <si>
    <t>Date of approved Disaster Risk Management Plan</t>
  </si>
  <si>
    <t>Current training facility not to the Nat. Standard</t>
  </si>
  <si>
    <t>600 000</t>
  </si>
  <si>
    <t>150 000</t>
  </si>
  <si>
    <t>4 000 000</t>
  </si>
  <si>
    <t>750 000</t>
  </si>
  <si>
    <t>21 219 450</t>
  </si>
  <si>
    <t>15 000 000</t>
  </si>
  <si>
    <t>107 000</t>
  </si>
  <si>
    <t>375 000</t>
  </si>
  <si>
    <t>2 300 000</t>
  </si>
  <si>
    <t>400 000</t>
  </si>
  <si>
    <t>16 790 000</t>
  </si>
  <si>
    <t>5 500 000</t>
  </si>
  <si>
    <t>175 000</t>
  </si>
  <si>
    <t>900 000</t>
  </si>
  <si>
    <t>75 000</t>
  </si>
  <si>
    <t xml:space="preserve">2 750 000 </t>
  </si>
  <si>
    <t>87 500</t>
  </si>
  <si>
    <t>330 000</t>
  </si>
  <si>
    <t>3 300 000</t>
  </si>
  <si>
    <t>Social &amp; Economic Development</t>
  </si>
  <si>
    <t>Spatial Planning</t>
  </si>
  <si>
    <t>Budget Year 2012/13</t>
  </si>
  <si>
    <t>R thousand</t>
  </si>
  <si>
    <t>July</t>
  </si>
  <si>
    <t>August</t>
  </si>
  <si>
    <t>Sept.</t>
  </si>
  <si>
    <t>October</t>
  </si>
  <si>
    <t>November</t>
  </si>
  <si>
    <t>December</t>
  </si>
  <si>
    <t>January</t>
  </si>
  <si>
    <t>February</t>
  </si>
  <si>
    <t>March</t>
  </si>
  <si>
    <t>April</t>
  </si>
  <si>
    <t>May</t>
  </si>
  <si>
    <t>June</t>
  </si>
  <si>
    <t>Revenue By Source</t>
  </si>
  <si>
    <t>Property rates</t>
  </si>
  <si>
    <t>Property rates - penalties &amp; collection charges</t>
  </si>
  <si>
    <t>Service charges - electricity revenue</t>
  </si>
  <si>
    <t>Service charges - water revenue</t>
  </si>
  <si>
    <t>Service charges - sanitation revenue</t>
  </si>
  <si>
    <t>Service charges - refuse revenue</t>
  </si>
  <si>
    <t>Service charges - other</t>
  </si>
  <si>
    <t>Rental of facilities and equipment</t>
  </si>
  <si>
    <t>Interest earned - external investments</t>
  </si>
  <si>
    <t>Interest earned - outstanding debtors</t>
  </si>
  <si>
    <t>Dividends received</t>
  </si>
  <si>
    <t>Fines</t>
  </si>
  <si>
    <t>Licences and permits</t>
  </si>
  <si>
    <t>Agency services</t>
  </si>
  <si>
    <t>Transfers recognised - operational</t>
  </si>
  <si>
    <t>Other revenue</t>
  </si>
  <si>
    <t>Gains on disposal of PPE</t>
  </si>
  <si>
    <t>SDBIP REFERENCE</t>
  </si>
  <si>
    <t>MSP 01</t>
  </si>
  <si>
    <t>MSP 02</t>
  </si>
  <si>
    <t>MSP 03</t>
  </si>
  <si>
    <t>MSP 04</t>
  </si>
  <si>
    <t>MSP 05</t>
  </si>
  <si>
    <t>MSP 06</t>
  </si>
  <si>
    <t>MSP 07</t>
  </si>
  <si>
    <t>MSP 08</t>
  </si>
  <si>
    <t>MSP 09</t>
  </si>
  <si>
    <t>MSP 10</t>
  </si>
  <si>
    <t>MSP 11</t>
  </si>
  <si>
    <t>MSP 12</t>
  </si>
  <si>
    <t>MSP 13</t>
  </si>
  <si>
    <t>MSP 14</t>
  </si>
  <si>
    <t>MSP 15</t>
  </si>
  <si>
    <t>MSP 16</t>
  </si>
  <si>
    <t>MSP 17</t>
  </si>
  <si>
    <t>MSP 18</t>
  </si>
  <si>
    <t>OTS 01</t>
  </si>
  <si>
    <t>OTS 02</t>
  </si>
  <si>
    <t>OTS 03</t>
  </si>
  <si>
    <t>OTS 04</t>
  </si>
  <si>
    <t>OTS 05</t>
  </si>
  <si>
    <t>OTS 06</t>
  </si>
  <si>
    <t>OPMS 01</t>
  </si>
  <si>
    <t>OPMS 02</t>
  </si>
  <si>
    <t>OPMS 03</t>
  </si>
  <si>
    <t>OPMS 04</t>
  </si>
  <si>
    <t>OPMS 05</t>
  </si>
  <si>
    <t>OPMS 06</t>
  </si>
  <si>
    <t>OPMS 07</t>
  </si>
  <si>
    <t>OPMS 08</t>
  </si>
  <si>
    <t>OPMS 09</t>
  </si>
  <si>
    <t>OPMS 10</t>
  </si>
  <si>
    <t>OPMS 11</t>
  </si>
  <si>
    <t>OPMS 12</t>
  </si>
  <si>
    <t>OPMS 13</t>
  </si>
  <si>
    <t>OPMS 14</t>
  </si>
  <si>
    <t>IA 01</t>
  </si>
  <si>
    <t>IDP 01</t>
  </si>
  <si>
    <t>IDP 02</t>
  </si>
  <si>
    <t>IDP 03</t>
  </si>
  <si>
    <t>IDP 04</t>
  </si>
  <si>
    <t>IDP 05</t>
  </si>
  <si>
    <t>IDP 06</t>
  </si>
  <si>
    <t>IDP 07</t>
  </si>
  <si>
    <t>IDP 08</t>
  </si>
  <si>
    <t>IDP 09</t>
  </si>
  <si>
    <t>IDP 10</t>
  </si>
  <si>
    <t>M&amp;C 01</t>
  </si>
  <si>
    <t>M&amp;C 02</t>
  </si>
  <si>
    <t>M&amp;C 03</t>
  </si>
  <si>
    <t>M&amp;C 04</t>
  </si>
  <si>
    <t>M&amp;C 05</t>
  </si>
  <si>
    <t>M&amp;C 06</t>
  </si>
  <si>
    <t>B&amp;T 01</t>
  </si>
  <si>
    <t>B&amp;T 02</t>
  </si>
  <si>
    <t>B&amp;T 03</t>
  </si>
  <si>
    <t>B&amp;T 04</t>
  </si>
  <si>
    <t>B&amp;T 05</t>
  </si>
  <si>
    <t>B&amp;T 06</t>
  </si>
  <si>
    <t>B&amp;T 07</t>
  </si>
  <si>
    <t>B&amp;T 08</t>
  </si>
  <si>
    <t>B&amp;T 09</t>
  </si>
  <si>
    <t>B&amp;T 10</t>
  </si>
  <si>
    <t>B&amp;T 11</t>
  </si>
  <si>
    <t>EXM 01</t>
  </si>
  <si>
    <t>EXM 02</t>
  </si>
  <si>
    <t>EXM 03</t>
  </si>
  <si>
    <t>EXM 04</t>
  </si>
  <si>
    <t>EXM 05</t>
  </si>
  <si>
    <t>EXM 06</t>
  </si>
  <si>
    <t>EXM 07</t>
  </si>
  <si>
    <t>EXM 09</t>
  </si>
  <si>
    <t>EXM 11</t>
  </si>
  <si>
    <t>EXM 12</t>
  </si>
  <si>
    <t>SCM 01</t>
  </si>
  <si>
    <t>SCM 02</t>
  </si>
  <si>
    <t>SCM 03</t>
  </si>
  <si>
    <t>SCM 04</t>
  </si>
  <si>
    <t>SCM 07</t>
  </si>
  <si>
    <t>ABM 01</t>
  </si>
  <si>
    <t>ABM 02</t>
  </si>
  <si>
    <t>ABM 06</t>
  </si>
  <si>
    <t>ABM 07</t>
  </si>
  <si>
    <t>HIV 01</t>
  </si>
  <si>
    <t>HIV 02</t>
  </si>
  <si>
    <t>HIV 03</t>
  </si>
  <si>
    <t>HIV 04</t>
  </si>
  <si>
    <t>HIV 05</t>
  </si>
  <si>
    <t>HIV 06</t>
  </si>
  <si>
    <t>HIV 08</t>
  </si>
  <si>
    <t>HIV 09</t>
  </si>
  <si>
    <t>HIV 10</t>
  </si>
  <si>
    <t>EHS 03</t>
  </si>
  <si>
    <t>EHS 04</t>
  </si>
  <si>
    <t>EHS 05</t>
  </si>
  <si>
    <t>EHS 06</t>
  </si>
  <si>
    <t>EHS 07</t>
  </si>
  <si>
    <t>EHS 08</t>
  </si>
  <si>
    <t>EHS 09</t>
  </si>
  <si>
    <t>EHS 10</t>
  </si>
  <si>
    <t>EHS 11</t>
  </si>
  <si>
    <t>EHS 12</t>
  </si>
  <si>
    <t>EHS 13</t>
  </si>
  <si>
    <t>EHS 14</t>
  </si>
  <si>
    <t>EHS 15</t>
  </si>
  <si>
    <t>EHS 16</t>
  </si>
  <si>
    <t>LBS 01</t>
  </si>
  <si>
    <t>Number of Libraries maintained</t>
  </si>
  <si>
    <t>Council/ Arts &amp; Culture</t>
  </si>
  <si>
    <t>2 x Art Exhibitions Conducted</t>
  </si>
  <si>
    <t>LBS 02</t>
  </si>
  <si>
    <t>TAG 01</t>
  </si>
  <si>
    <t>PKS 01</t>
  </si>
  <si>
    <t>PKS 02</t>
  </si>
  <si>
    <t>PKS 03</t>
  </si>
  <si>
    <t>PKS 04</t>
  </si>
  <si>
    <t>PKS 05</t>
  </si>
  <si>
    <t>PKS 06</t>
  </si>
  <si>
    <t>PKS 09</t>
  </si>
  <si>
    <t>PKS 10</t>
  </si>
  <si>
    <t>PKS 11</t>
  </si>
  <si>
    <t>PKS 12</t>
  </si>
  <si>
    <t>WMS 01</t>
  </si>
  <si>
    <t>WMS 02</t>
  </si>
  <si>
    <t>WMS 03</t>
  </si>
  <si>
    <t>WMS 04</t>
  </si>
  <si>
    <t>WMS 05</t>
  </si>
  <si>
    <t>WMS 06</t>
  </si>
  <si>
    <t>WMS 07</t>
  </si>
  <si>
    <t>WMS 09</t>
  </si>
  <si>
    <t>LFS 01</t>
  </si>
  <si>
    <t>FDMS 01</t>
  </si>
  <si>
    <t>FDMS 02</t>
  </si>
  <si>
    <t>FDMS 03</t>
  </si>
  <si>
    <t>FDMS 04</t>
  </si>
  <si>
    <t>FDMS 05</t>
  </si>
  <si>
    <t>3.4 PUBLIC SAFETY ENFORCEMENT &amp; DISASTER MANAGEMENT</t>
  </si>
  <si>
    <t>TMS 01</t>
  </si>
  <si>
    <t>TMS 02</t>
  </si>
  <si>
    <t>TMS 03</t>
  </si>
  <si>
    <t>FDMS 06</t>
  </si>
  <si>
    <t>FDMS 07</t>
  </si>
  <si>
    <t>FDMS 08</t>
  </si>
  <si>
    <t>W&amp;S 01</t>
  </si>
  <si>
    <t>W&amp;S 02</t>
  </si>
  <si>
    <t>W&amp;S 03</t>
  </si>
  <si>
    <t>W&amp;S 04</t>
  </si>
  <si>
    <t>W&amp;S 05</t>
  </si>
  <si>
    <t>W&amp;S 06</t>
  </si>
  <si>
    <t>W&amp;S 07</t>
  </si>
  <si>
    <t>W&amp;S 08</t>
  </si>
  <si>
    <t>EL 03</t>
  </si>
  <si>
    <t>EL 04</t>
  </si>
  <si>
    <t>EL 05</t>
  </si>
  <si>
    <t>EL 06</t>
  </si>
  <si>
    <t>EL 07</t>
  </si>
  <si>
    <t>EL 08</t>
  </si>
  <si>
    <t>EL 09</t>
  </si>
  <si>
    <t>EL 10</t>
  </si>
  <si>
    <t>EL 11</t>
  </si>
  <si>
    <t>EL 12</t>
  </si>
  <si>
    <t>EL 13</t>
  </si>
  <si>
    <t>PMU 01</t>
  </si>
  <si>
    <t>PMU 02</t>
  </si>
  <si>
    <t>PMU 04</t>
  </si>
  <si>
    <t>PMU 06</t>
  </si>
  <si>
    <t>FLT 01</t>
  </si>
  <si>
    <t>FLT 02</t>
  </si>
  <si>
    <t>FLT 03</t>
  </si>
  <si>
    <t>FLT 04</t>
  </si>
  <si>
    <t>FLT 05</t>
  </si>
  <si>
    <t>RSW 01</t>
  </si>
  <si>
    <t>RSW 02</t>
  </si>
  <si>
    <t>RSW 03</t>
  </si>
  <si>
    <t>RSW 04</t>
  </si>
  <si>
    <t>RSW 05</t>
  </si>
  <si>
    <t>RSW 06</t>
  </si>
  <si>
    <t>RSW 07</t>
  </si>
  <si>
    <t>RSW 08</t>
  </si>
  <si>
    <t>RSW 09</t>
  </si>
  <si>
    <t>RSW 10</t>
  </si>
  <si>
    <t>RSW 11</t>
  </si>
  <si>
    <t>RSW 12</t>
  </si>
  <si>
    <t>RSW 13</t>
  </si>
  <si>
    <t>RSW 14</t>
  </si>
  <si>
    <t>RSW 15</t>
  </si>
  <si>
    <t>RSW 16</t>
  </si>
  <si>
    <t>RSW 17</t>
  </si>
  <si>
    <t>RSW 18</t>
  </si>
  <si>
    <t>RSW 19</t>
  </si>
  <si>
    <t>RSW 20</t>
  </si>
  <si>
    <t>RSW 21</t>
  </si>
  <si>
    <t>RSW 22</t>
  </si>
  <si>
    <t>RSW 23</t>
  </si>
  <si>
    <t>RSW 24</t>
  </si>
  <si>
    <t>RSW 25</t>
  </si>
  <si>
    <t>RSW 26</t>
  </si>
  <si>
    <t xml:space="preserve">SG 01 </t>
  </si>
  <si>
    <t>SG 02</t>
  </si>
  <si>
    <t>SG 03</t>
  </si>
  <si>
    <t>SG 04</t>
  </si>
  <si>
    <t>SG 07</t>
  </si>
  <si>
    <t>SG 08</t>
  </si>
  <si>
    <t>SG 09</t>
  </si>
  <si>
    <t>SG 11</t>
  </si>
  <si>
    <t>SG 12</t>
  </si>
  <si>
    <t>SG 13</t>
  </si>
  <si>
    <t>SG 16</t>
  </si>
  <si>
    <t>SG 17</t>
  </si>
  <si>
    <t>SG 19</t>
  </si>
  <si>
    <t>LGL 01</t>
  </si>
  <si>
    <t>LGL 02</t>
  </si>
  <si>
    <t>LGL 03</t>
  </si>
  <si>
    <t>ICT 01</t>
  </si>
  <si>
    <t>ICT 02</t>
  </si>
  <si>
    <t>ICT 03</t>
  </si>
  <si>
    <t>ICT 04</t>
  </si>
  <si>
    <t>ICT 05</t>
  </si>
  <si>
    <t>HR 01</t>
  </si>
  <si>
    <t>HR 02</t>
  </si>
  <si>
    <t>HR 03</t>
  </si>
  <si>
    <t>HR 04</t>
  </si>
  <si>
    <t>HR 05</t>
  </si>
  <si>
    <t>HR 06</t>
  </si>
  <si>
    <t>HR 07</t>
  </si>
  <si>
    <t>HR 08</t>
  </si>
  <si>
    <t>HR 09</t>
  </si>
  <si>
    <t>HR 10</t>
  </si>
  <si>
    <t>HR 11</t>
  </si>
  <si>
    <t>HR 12</t>
  </si>
  <si>
    <t>HR 13</t>
  </si>
  <si>
    <t>HR 14</t>
  </si>
  <si>
    <t>HR 15</t>
  </si>
  <si>
    <t>HR 16</t>
  </si>
  <si>
    <t>HR 17</t>
  </si>
  <si>
    <t>HR 18</t>
  </si>
  <si>
    <t>HR 19</t>
  </si>
  <si>
    <t>HR 20</t>
  </si>
  <si>
    <t>HR 21</t>
  </si>
  <si>
    <t>HR 22</t>
  </si>
  <si>
    <t>HR 23</t>
  </si>
  <si>
    <t>HR 24</t>
  </si>
  <si>
    <t>HR 25</t>
  </si>
  <si>
    <t>LED 01</t>
  </si>
  <si>
    <t>LED 02</t>
  </si>
  <si>
    <t>LED 04</t>
  </si>
  <si>
    <t>LED 05</t>
  </si>
  <si>
    <t>LED 06</t>
  </si>
  <si>
    <t>LED 08</t>
  </si>
  <si>
    <t>LED 09</t>
  </si>
  <si>
    <t>LED 11</t>
  </si>
  <si>
    <t>LED 12</t>
  </si>
  <si>
    <t>HS 01</t>
  </si>
  <si>
    <t>HS 02</t>
  </si>
  <si>
    <t>HS 03</t>
  </si>
  <si>
    <t>HS 04</t>
  </si>
  <si>
    <t>HS 05</t>
  </si>
  <si>
    <t>HS 06</t>
  </si>
  <si>
    <t>HS 10</t>
  </si>
  <si>
    <t>HS 11</t>
  </si>
  <si>
    <t>HS 12</t>
  </si>
  <si>
    <t>HS 14</t>
  </si>
  <si>
    <t>HS 15</t>
  </si>
  <si>
    <t>HS 16</t>
  </si>
  <si>
    <t>HS 17</t>
  </si>
  <si>
    <t>547-100-</t>
  </si>
  <si>
    <t>PLN 01</t>
  </si>
  <si>
    <t>PLN 02</t>
  </si>
  <si>
    <t>PLN 03</t>
  </si>
  <si>
    <t>PLN 04</t>
  </si>
  <si>
    <t>PLN 05</t>
  </si>
  <si>
    <t>PLN 06</t>
  </si>
  <si>
    <t>PLN 07</t>
  </si>
  <si>
    <t>286 808</t>
  </si>
  <si>
    <t>ANNEXURE A: MONTHLY PROJECTION OF REVENUE BY EACH SOURCE</t>
  </si>
  <si>
    <t>ANNEXURE B: MONTHLY PROJECTION OF REVENUE COLLECTED BY EACH VOTE</t>
  </si>
  <si>
    <t>ANNEXURE C: MONTHLY PROJECTION OF OPERATIONAL EXPENDITURE BY VOTE</t>
  </si>
  <si>
    <t>Capital multi-year expenditure sub-total</t>
  </si>
  <si>
    <r>
      <t>Multi-year expenditure</t>
    </r>
    <r>
      <rPr>
        <b/>
        <i/>
        <sz val="12"/>
        <rFont val="Arial Narrow"/>
        <family val="2"/>
      </rPr>
      <t xml:space="preserve"> to be appropriated</t>
    </r>
  </si>
  <si>
    <t>Feb.</t>
  </si>
  <si>
    <t>Dec.</t>
  </si>
  <si>
    <t>Nov.</t>
  </si>
  <si>
    <t>ANNEXURE D: MONTHLY PROJECTION OF CAPITAL  EXPENDITURE BY VOTE</t>
  </si>
  <si>
    <t>BASELINE/  STATUS QUO</t>
  </si>
  <si>
    <t>Date of event and number of participants</t>
  </si>
  <si>
    <t>Number of orphans/  vulnerable children getting school uniforms</t>
  </si>
  <si>
    <t>BASELINE/   STATUS QUO</t>
  </si>
  <si>
    <t>Annual Performance Management Policy Framework adopted by 31 July 2012</t>
  </si>
  <si>
    <t>BASELINE/    STATUS QUO</t>
  </si>
  <si>
    <t>Gravel horse shoe and passages in need of upgrade to all weather surface access.</t>
  </si>
  <si>
    <t>125 625 1305</t>
  </si>
  <si>
    <t>125 625 1307</t>
  </si>
  <si>
    <t>125 625 1315</t>
  </si>
  <si>
    <t>125 625 1316</t>
  </si>
  <si>
    <t>125 625 1301</t>
  </si>
  <si>
    <t>125 625 1313</t>
  </si>
  <si>
    <t>562 500</t>
  </si>
  <si>
    <t>125 625 1309</t>
  </si>
  <si>
    <t>125 625 1306</t>
  </si>
  <si>
    <t>Esigodini Roads.  Upgrading of gavel road to all weather surface</t>
  </si>
  <si>
    <t>125 625 1312</t>
  </si>
  <si>
    <t>125 625 1310</t>
  </si>
  <si>
    <t>125 625 1308</t>
  </si>
  <si>
    <t>125 625 1304</t>
  </si>
  <si>
    <t>125 625 1302</t>
  </si>
  <si>
    <t>125 625 1303</t>
  </si>
  <si>
    <t>125 625 1314</t>
  </si>
  <si>
    <t>125 625 1318</t>
  </si>
  <si>
    <t>Non-existence of the sport facility.  New facility needed. Construction of portal frames structure and installation of concrete palisade fencing.</t>
  </si>
  <si>
    <t>Public Transport Network System - Multi Year Project</t>
  </si>
  <si>
    <t>131 631 1301</t>
  </si>
  <si>
    <t>50 km of sewer pipe to be upgraded and 6 Pump Stations upgraded</t>
  </si>
  <si>
    <t>km of sewer pipe replaced, no of pump stations upgraded</t>
  </si>
  <si>
    <t>W&amp;S 09</t>
  </si>
  <si>
    <t>W&amp;S 10</t>
  </si>
  <si>
    <t>W&amp;S 11</t>
  </si>
  <si>
    <t>W&amp;S 12</t>
  </si>
  <si>
    <t>W&amp;S 13</t>
  </si>
  <si>
    <t>W&amp;S 14</t>
  </si>
  <si>
    <t>No properties expropriated as yet</t>
  </si>
  <si>
    <t>No local area plans yet completed</t>
  </si>
  <si>
    <t>No Town Planning schemes for these two areas</t>
  </si>
  <si>
    <t>Climate change adaptation policy</t>
  </si>
  <si>
    <t xml:space="preserve">Interim  Ecosystem Services Plan </t>
  </si>
  <si>
    <t>No Ecosystems Plan in place</t>
  </si>
  <si>
    <t xml:space="preserve">Research second zone in detail,  report completed </t>
  </si>
  <si>
    <t>Adoption of A Governance Framework</t>
  </si>
  <si>
    <t>Master Systems Plan</t>
  </si>
  <si>
    <t>ICT Steering Committee</t>
  </si>
  <si>
    <t xml:space="preserve">A Committee is in place but attendance is erratic </t>
  </si>
  <si>
    <t>3 Meetings per quarter</t>
  </si>
  <si>
    <t>Policies and Procedures</t>
  </si>
  <si>
    <t>Physical Security Policies</t>
  </si>
  <si>
    <t>Logical Security Policies</t>
  </si>
  <si>
    <t>ICT 06</t>
  </si>
  <si>
    <t>Minimum Operating Standards</t>
  </si>
  <si>
    <t>ICT 07</t>
  </si>
  <si>
    <t>Environmental  Control Policy for Data Centre</t>
  </si>
  <si>
    <t>Hollingwood</t>
  </si>
  <si>
    <t>Date of completion of Stage 1 feasibility studies.</t>
  </si>
  <si>
    <t>Willowfountain EE - Phase1</t>
  </si>
  <si>
    <t>Management of IA to construct 133 Units completed by 30/06/2013</t>
  </si>
  <si>
    <t>Management of IA to construct 357 Units completed by 30/06/2013</t>
  </si>
  <si>
    <t>Land Legal issues resolved by 30/09/2012</t>
  </si>
  <si>
    <t>830 000</t>
  </si>
  <si>
    <t>Local AIDS Council meetings</t>
  </si>
  <si>
    <t xml:space="preserve"> Ward AIDS Committees</t>
  </si>
  <si>
    <t xml:space="preserve">Business retention and expansion  </t>
  </si>
  <si>
    <t xml:space="preserve">Business retention and expansion (BR&amp;E) survey </t>
  </si>
  <si>
    <t>Facilitate registration and mentorship  of co-operatives</t>
  </si>
  <si>
    <t>SCM 09</t>
  </si>
  <si>
    <t>Bid Processing</t>
  </si>
  <si>
    <t>120 days</t>
  </si>
  <si>
    <t>Bid time processing not to exceed the stipulated time, 7 day quatation 21 days turnaround time, competitive bidding 75 days turnaround time</t>
  </si>
  <si>
    <t>SCM10</t>
  </si>
  <si>
    <t>4 Quaterly report on tenders awarded submitted to Council within 10 days after the monthends</t>
  </si>
  <si>
    <t>SCM11</t>
  </si>
  <si>
    <t>Financial viability and Management</t>
  </si>
  <si>
    <t>Trade and Sundry Paments</t>
  </si>
  <si>
    <t>100% of claims are properly assessed prior to payment</t>
  </si>
  <si>
    <t>Institutional Development and Transformation/Governance</t>
  </si>
  <si>
    <t>Annual Audit Plan</t>
  </si>
  <si>
    <t>Development of the Annual Audit Plan</t>
  </si>
  <si>
    <t>Annual Plan for 2011/12 was approved on 25 February 2012</t>
  </si>
  <si>
    <t>Annual plan for 2012/13  approved by Audit Committee by 31 August 2012</t>
  </si>
  <si>
    <t>Date of approval of the Annual Audit Plan</t>
  </si>
  <si>
    <t>IA02</t>
  </si>
  <si>
    <t xml:space="preserve">Risk Management  Function </t>
  </si>
  <si>
    <t>Risk Management Policy</t>
  </si>
  <si>
    <t>Current Risk Management Policy adopted by Council on 12 February 2009</t>
  </si>
  <si>
    <t xml:space="preserve">Revised Risk Management Policy adopted by Council by 30 September 2012 </t>
  </si>
  <si>
    <t xml:space="preserve">Date of adoption of the Risk Management Policy </t>
  </si>
  <si>
    <t>IA03</t>
  </si>
  <si>
    <t>Risk Assessment</t>
  </si>
  <si>
    <t xml:space="preserve">Date of adoption of the Risk Profile/Register </t>
  </si>
  <si>
    <t>IA04</t>
  </si>
  <si>
    <t>Risk Management Strategy not in place</t>
  </si>
  <si>
    <t>Date of adoption of Risk Management Strategy</t>
  </si>
  <si>
    <t>IA05</t>
  </si>
  <si>
    <t>Anti-Fraud &amp; Corruption</t>
  </si>
  <si>
    <t>Anti-Fraud &amp; Corruption Policy</t>
  </si>
  <si>
    <t>Anti-Fraud &amp; Corruption Policy developed in 2009</t>
  </si>
  <si>
    <t xml:space="preserve">Date of adoption of Anti-Fraud &amp; Corruption Policy </t>
  </si>
  <si>
    <t>IA06</t>
  </si>
  <si>
    <t>Anti-Fraud &amp; Corruption Strategy</t>
  </si>
  <si>
    <t>Anti-Fraud &amp; Corruption Strategy developed in 2009</t>
  </si>
  <si>
    <t>Date of adoption of the Anti-Fraud &amp; Corruption Strategy</t>
  </si>
  <si>
    <t>IA07</t>
  </si>
  <si>
    <t>Anti-Fraud/Ethics Awareness Campaign</t>
  </si>
  <si>
    <t>Never done</t>
  </si>
  <si>
    <t xml:space="preserve">Date of Anti-Fraud &amp; Corruption / Ethics workshops Rollout Plan </t>
  </si>
  <si>
    <t>IA09</t>
  </si>
  <si>
    <t>Governance</t>
  </si>
  <si>
    <t>Adhoc Forensic Investigations</t>
  </si>
  <si>
    <t>No record</t>
  </si>
  <si>
    <t>Forensic Investigations done as per request/need</t>
  </si>
  <si>
    <t>Forensic investigations done within the timeframe prescribed in the project plan</t>
  </si>
  <si>
    <t>IA10</t>
  </si>
  <si>
    <t>Annual Audit Plan 2012/13</t>
  </si>
  <si>
    <t>Internal Audit Assignments</t>
  </si>
  <si>
    <t>Internal Audit assignments done as per Annual Audit Plan per annum</t>
  </si>
  <si>
    <t xml:space="preserve">Internal Audit Assignments Completed as per the annual plan </t>
  </si>
  <si>
    <t>IA11</t>
  </si>
  <si>
    <t>Internal Audit Methodology</t>
  </si>
  <si>
    <t>Not in place</t>
  </si>
  <si>
    <t>Date by which the methodology is completed</t>
  </si>
  <si>
    <t>Internal Audit Methodology implementation &amp; monitoring</t>
  </si>
  <si>
    <t>IA13</t>
  </si>
  <si>
    <t>Annual plan for 2013/14  approved by Audit Committee by 30 June 2013</t>
  </si>
  <si>
    <t>800 Businesses Premises inspected as per  Fire Bylaws and regulations.</t>
  </si>
  <si>
    <t>Reviewed Disaster Risk Management Plan</t>
  </si>
  <si>
    <t>non- compliance with Disaster Management Act</t>
  </si>
  <si>
    <t>TMS 04</t>
  </si>
  <si>
    <t>non compliance with Fire Arm Control Act</t>
  </si>
  <si>
    <t>date fire arm audit completed</t>
  </si>
  <si>
    <t>TMS 05</t>
  </si>
  <si>
    <t>Road Safety awareness conducted at schools</t>
  </si>
  <si>
    <t>80 schools sessions conducted per annum</t>
  </si>
  <si>
    <t>120 school sessions per annum</t>
  </si>
  <si>
    <t>number of school sessions conducted.</t>
  </si>
  <si>
    <t>Implementation of all approved Policies</t>
  </si>
  <si>
    <t xml:space="preserve">Sensitisation of Employees on  the Policy Manual, Employment Policy and Employment Procedure Manual, Parking Policy, Transfer Policy, Staff in Political Offices Policy, Acting Policy, Allocation/ Placement policy, EAP Policy, HIV Policy, Incapacity Policy, Dress Code/ Uniform Policy, Memorial Services and Funerals of Employees Policy, Training and Development Policy, Learnership Policy, Internship Policy, AET Policy, Career &amp; Succession Policy
</t>
  </si>
  <si>
    <t>Employees Sensitised</t>
  </si>
  <si>
    <t xml:space="preserve">Date </t>
  </si>
  <si>
    <t>All Employees sensitised on all Policies</t>
  </si>
  <si>
    <t>Restructuring of Organisation</t>
  </si>
  <si>
    <t>Job Descriptions for existing Structure Graded but not  released</t>
  </si>
  <si>
    <t>Evaluated JD's for all posts by the end of 4th quarter</t>
  </si>
  <si>
    <t>50% of all JD's to be evaluated by end of 3rd Quarter</t>
  </si>
  <si>
    <t xml:space="preserve">Employee Workshops on Collective agreements </t>
  </si>
  <si>
    <t>Workshops on Collective agreements to all Business Units</t>
  </si>
  <si>
    <t xml:space="preserve">Workshops on Collective agreements to all Business Units </t>
  </si>
  <si>
    <t>Develop Staff Retention Policy and Strategy</t>
  </si>
  <si>
    <t>30 Learners on Learnership Programme</t>
  </si>
  <si>
    <t xml:space="preserve">Number of learners </t>
  </si>
  <si>
    <t>680 000</t>
  </si>
  <si>
    <t>35 Interns Appointed</t>
  </si>
  <si>
    <t>15  Study Assistance Awarded and 49 Bursaries carried over</t>
  </si>
  <si>
    <t xml:space="preserve">Section 28 Apprenticeships  and RPL in Critical and Scarce Skills Areas.         </t>
  </si>
  <si>
    <t>10 Section 28 Apprenticeships</t>
  </si>
  <si>
    <t>15 Section 28 Apprenticeships Awarded and  RPL conducted</t>
  </si>
  <si>
    <t>Number of Section 28 Apprenticeships Awarded and  RPL  conducted</t>
  </si>
  <si>
    <t>Section 28 Apprenticeships  and  RPL   implemented</t>
  </si>
  <si>
    <t xml:space="preserve">50%  of identified high risk employees medicals conducted </t>
  </si>
  <si>
    <t xml:space="preserve">10% of identified high risk  Employee medicals conducted  </t>
  </si>
  <si>
    <t xml:space="preserve"> Risk Environment database</t>
  </si>
  <si>
    <t>% of Database Complete</t>
  </si>
  <si>
    <t>100% Risk Assessments of Work environments</t>
  </si>
  <si>
    <t>75% Risk Assessments of Work environments</t>
  </si>
  <si>
    <t>IDP/BUDGET Process Plan</t>
  </si>
  <si>
    <t>2011/2012 process plan approved on the 31 August 2011</t>
  </si>
  <si>
    <t>2011/2012 Budget policy approved on the 2012/05/28</t>
  </si>
  <si>
    <t>2011/2012 Virement policy approved on the 2012/05/28</t>
  </si>
  <si>
    <t>Daily, weekly, montly &amp; quarterly monitoring and reporting.</t>
  </si>
  <si>
    <t>Daily, weekly, monthly and quarterly monitoring and reporting</t>
  </si>
  <si>
    <t>66 daily, 12 weekly, 3 monthly &amp; 1 quarterly reports produced</t>
  </si>
  <si>
    <t>2010/2011 Audited Annual financial statements tabled on the 25th of January 2012.</t>
  </si>
  <si>
    <t>Clean audit report</t>
  </si>
  <si>
    <t>Development of new parks.</t>
  </si>
  <si>
    <t>Two Parks in Greater Edendale</t>
  </si>
  <si>
    <t>16 community parks zero parks in edendale and vulindlela</t>
  </si>
  <si>
    <t>maintainance and rehabilitation of the regional park.</t>
  </si>
  <si>
    <t>1 regional park delapidated alexandra regional park.</t>
  </si>
  <si>
    <t>Sport Development</t>
  </si>
  <si>
    <t>Msunduzi Sport and Recretion Plan</t>
  </si>
  <si>
    <t>20 Satellites</t>
  </si>
  <si>
    <t xml:space="preserve">PKS 07                                     </t>
  </si>
  <si>
    <t>Cemeteries &amp; Crematoria Sector Plan</t>
  </si>
  <si>
    <t xml:space="preserve">PKS 08                                   </t>
  </si>
  <si>
    <t>PKS 14</t>
  </si>
  <si>
    <t>181....</t>
  </si>
  <si>
    <t>184...</t>
  </si>
  <si>
    <t>Revenue Plan for garden refuse sites adopted by December 2012.</t>
  </si>
  <si>
    <t>WMS 10</t>
  </si>
  <si>
    <t>Public Conveniences/Toilets</t>
  </si>
  <si>
    <t>27,32,33</t>
  </si>
  <si>
    <t>29 conveniences</t>
  </si>
  <si>
    <t>29 conveniences operated daily</t>
  </si>
  <si>
    <t>number of conveniences</t>
  </si>
  <si>
    <t>LFS 02</t>
  </si>
  <si>
    <t>Basic Service Delivery &amp; Infrastructure Devel.</t>
  </si>
  <si>
    <t>Minimize waste to Landfill</t>
  </si>
  <si>
    <t>20 000 000 (COGTA) 3 000 000 (UDM) 1 000 000 (CNL)</t>
  </si>
  <si>
    <t>COGTA/UDM/CNL</t>
  </si>
  <si>
    <t xml:space="preserve">Replacement of 10 Mini substations </t>
  </si>
  <si>
    <t>3  mini substations replaced</t>
  </si>
  <si>
    <t>Replacement of 40 switch gear &amp; accessorie</t>
  </si>
  <si>
    <t>Replacement of 40 switch gear &amp; accessories</t>
  </si>
  <si>
    <t>20 replaced</t>
  </si>
  <si>
    <t>SDBIP 2012/2013 was  approved within 28 days after the approval of the budget &amp; IDP</t>
  </si>
  <si>
    <t>SDBIP 2011/2012 was not made public within 14 days after the approval by the Mayor</t>
  </si>
  <si>
    <t>Date of publishing</t>
  </si>
  <si>
    <t>Number of monthly reports</t>
  </si>
  <si>
    <t>Nil monthly reports on the SDBIP produced in 2011/2012.</t>
  </si>
  <si>
    <t>Date Annual Report tabled in Council</t>
  </si>
  <si>
    <t>Date Oversight report tabled in Council</t>
  </si>
  <si>
    <t>Date of Automation  (live system)</t>
  </si>
  <si>
    <t>ABM 09</t>
  </si>
  <si>
    <t>Vulindlela Rural Development Strategy</t>
  </si>
  <si>
    <t xml:space="preserve">1 to 9 </t>
  </si>
  <si>
    <t>No Rural Strategy</t>
  </si>
  <si>
    <t>Submit Draft Strategy for consideration by MANCO</t>
  </si>
  <si>
    <t>ABM 10</t>
  </si>
  <si>
    <t>Review ABM management boundaries</t>
  </si>
  <si>
    <t>5 Outdated ABM management boundaries</t>
  </si>
  <si>
    <t>Approve ABM boundaries by EXCO</t>
  </si>
  <si>
    <t>ABM 11</t>
  </si>
  <si>
    <t>Conduct IDP Budget need survey</t>
  </si>
  <si>
    <t>All Council Izimbizos</t>
  </si>
  <si>
    <t>Outdated completed Izimbizo Budget/IDP survey</t>
  </si>
  <si>
    <t>Completed IDP/Budget needs survey completed</t>
  </si>
  <si>
    <t>IDP/Budget needs survey completed</t>
  </si>
  <si>
    <t>Conduct Budget/IDP izimbizo survey</t>
  </si>
  <si>
    <t>ABM 12</t>
  </si>
  <si>
    <t>DraftMinutes dispatched 7 days after meeting</t>
  </si>
  <si>
    <t>update infrastuscture</t>
  </si>
  <si>
    <t xml:space="preserve">100% effective, efficient internal mail system: adopted plan by manco by 30 August. </t>
  </si>
  <si>
    <t>Internal Mail dispatched within 24 hours of receipt</t>
  </si>
  <si>
    <t>Amounts and penalties have to be reviewed in accordance with inflation/monetary value</t>
  </si>
  <si>
    <t>Fines for all business units have to be reviewed</t>
  </si>
  <si>
    <t xml:space="preserve">Management and staff do not have sufficient knowledge of delictual liability </t>
  </si>
  <si>
    <t>Key Managers  &amp; staff in all Business Units trained on delictual liability</t>
  </si>
  <si>
    <t>Specified managers  &amp; staff from business units trained per quarter</t>
  </si>
  <si>
    <t>Key Managers  and staff in Economic Development trained  on delictual liability</t>
  </si>
  <si>
    <r>
      <t>r</t>
    </r>
    <r>
      <rPr>
        <sz val="9"/>
        <color theme="1"/>
        <rFont val="Calibri"/>
        <family val="2"/>
      </rPr>
      <t>eplaced 3 transformers and 5 ring main units</t>
    </r>
  </si>
  <si>
    <t>Monthly programme/ project monitoring reports for MIG/OGF/CNL Budget</t>
  </si>
  <si>
    <t>Reports compiled &amp; submitted by 5th of every month. Ensure 100% of budget is spent.</t>
  </si>
  <si>
    <t>Weekly programme/project monitoring reports for MIG/OGF/CNL Budget</t>
  </si>
  <si>
    <t>Project Management Support</t>
  </si>
  <si>
    <t>Administration of payment process and ongoing monitoring</t>
  </si>
  <si>
    <t>Administration Support and reporting to MIG (Provincial) and reporting to OGF/CNL/EPWP</t>
  </si>
  <si>
    <t>Print Production job completed within 10 working days</t>
  </si>
  <si>
    <t>45 Councillor's Trained</t>
  </si>
  <si>
    <t xml:space="preserve">45 Councillors Trained </t>
  </si>
  <si>
    <t>RVM 01</t>
  </si>
  <si>
    <t>Credit Control and billing</t>
  </si>
  <si>
    <t>Reduction in estimates</t>
  </si>
  <si>
    <t>71% of meters read</t>
  </si>
  <si>
    <t>90% of meters read</t>
  </si>
  <si>
    <t>% of meters read</t>
  </si>
  <si>
    <t>85% of meters read</t>
  </si>
  <si>
    <t>RVM 02</t>
  </si>
  <si>
    <t>Accurate billing of rates</t>
  </si>
  <si>
    <t>85% accuracy of billing iro rates</t>
  </si>
  <si>
    <t>100% accurate billing iro rates</t>
  </si>
  <si>
    <t>% of accurate billing iro rates</t>
  </si>
  <si>
    <t>97% accurate billings ito names</t>
  </si>
  <si>
    <t>RVM 03</t>
  </si>
  <si>
    <t>Debtors</t>
  </si>
  <si>
    <t>80% debt collection</t>
  </si>
  <si>
    <t>100% debt collection</t>
  </si>
  <si>
    <t>% of Debt collection</t>
  </si>
  <si>
    <t>RVM 04</t>
  </si>
  <si>
    <t>Database clean-up</t>
  </si>
  <si>
    <t>14 000 accounts</t>
  </si>
  <si>
    <t>4000 consumers reached</t>
  </si>
  <si>
    <t>RVM 05</t>
  </si>
  <si>
    <t>Policies</t>
  </si>
  <si>
    <t>Credit Control &amp; Debt Collection Policy</t>
  </si>
  <si>
    <t>Review Credit Control &amp; Debt Collection  policy by 31 May 2013</t>
  </si>
  <si>
    <t>Date of adopted policy</t>
  </si>
  <si>
    <t>First Draft Credit Control &amp; Debt Collection  Policy</t>
  </si>
  <si>
    <t>RVM 06</t>
  </si>
  <si>
    <t>100% Implementation and monitoring of the Credit Control &amp; Debt Collection  policy</t>
  </si>
  <si>
    <t>Nil Require</t>
  </si>
  <si>
    <t>Tariff Policy</t>
  </si>
  <si>
    <t>Review Tariff Policy by 31 May 2013</t>
  </si>
  <si>
    <t>First Draft Tariff Policy</t>
  </si>
  <si>
    <t>RVM 07</t>
  </si>
  <si>
    <t>100% Implementation and monitoring of Tariff Policy</t>
  </si>
  <si>
    <t>% implementation and monitoring of Tariff Policy</t>
  </si>
  <si>
    <t>RVM 08</t>
  </si>
  <si>
    <t>Rates Policy</t>
  </si>
  <si>
    <t>Review Rates policy by the 31 May 2013</t>
  </si>
  <si>
    <t>RVM 09</t>
  </si>
  <si>
    <t>100% Implementation and monitoring of Rates policy</t>
  </si>
  <si>
    <t>% Implementation and monitoring of Rates Policy</t>
  </si>
  <si>
    <t>Indigent Policy</t>
  </si>
  <si>
    <t>Review Indigent policy by 31 May 2013</t>
  </si>
  <si>
    <t>First Draft Indigent Policy</t>
  </si>
  <si>
    <t>RVM 10</t>
  </si>
  <si>
    <t>100% Implementation and monitoring of Indigent policy</t>
  </si>
  <si>
    <t>% Implementation and monitoring of Indigent policy</t>
  </si>
  <si>
    <t>RVM 11</t>
  </si>
  <si>
    <t>Indigent Register</t>
  </si>
  <si>
    <t>100% Implementation and monitoring of Indigent register</t>
  </si>
  <si>
    <t>% Implementation and monitoring of Indigent register</t>
  </si>
  <si>
    <t>SG 18</t>
  </si>
  <si>
    <t>ICT Charter</t>
  </si>
  <si>
    <t>LED 03</t>
  </si>
  <si>
    <t>LED 07</t>
  </si>
  <si>
    <t>LED 10</t>
  </si>
  <si>
    <t>HS 07</t>
  </si>
  <si>
    <t>HS 08</t>
  </si>
  <si>
    <t>HS 09</t>
  </si>
  <si>
    <t>HS 13</t>
  </si>
  <si>
    <t>HS 18</t>
  </si>
  <si>
    <t xml:space="preserve">35 Interns are monitored and assessments undertaken  </t>
  </si>
  <si>
    <t>HS 19</t>
  </si>
  <si>
    <t>14 000 returned mail accounts delivered to consumer</t>
  </si>
  <si>
    <t>Number of accounts cleaned</t>
  </si>
  <si>
    <t>RVM 12</t>
  </si>
  <si>
    <t>RVM 13</t>
  </si>
  <si>
    <t>HR 26</t>
  </si>
  <si>
    <t>HR 27</t>
  </si>
  <si>
    <t>HR 28</t>
  </si>
  <si>
    <t>Project milestone completion date</t>
  </si>
  <si>
    <t>392 630 1302</t>
  </si>
  <si>
    <t>27, 32, 23, 35</t>
  </si>
  <si>
    <t>141 632 1301</t>
  </si>
  <si>
    <t>243 632 1304</t>
  </si>
  <si>
    <t>431 632 1301</t>
  </si>
  <si>
    <t>241 630 1301</t>
  </si>
  <si>
    <t xml:space="preserve">Economic Developments Facilities </t>
  </si>
  <si>
    <t>Congested Road with limited parking for business, no trading facilities for second economy businesses and no facilities for passenges.</t>
  </si>
  <si>
    <t xml:space="preserve">% of construction works completed </t>
  </si>
  <si>
    <t>To be advised by Finance</t>
  </si>
  <si>
    <t>Congested Road during traffic peak-hour period, limiting ease of access into the CBD</t>
  </si>
  <si>
    <t>Completed widening of 2.1km of additional roadway.</t>
  </si>
  <si>
    <t>km of completed roadway.</t>
  </si>
  <si>
    <t>COGTA and CNL</t>
  </si>
  <si>
    <t>Vote  number to be advised by Finance</t>
  </si>
  <si>
    <t>Construction of 8 lanes Atletics Tracks</t>
  </si>
  <si>
    <t>Open soccer field</t>
  </si>
  <si>
    <t>Completed earthworks and Master Plan drainage by June 2013</t>
  </si>
  <si>
    <t>Completed earthworks for 8 lanes Athletic facility</t>
  </si>
  <si>
    <t>DS&amp;R</t>
  </si>
  <si>
    <t>390 889 0600</t>
  </si>
  <si>
    <t>Construction of the Tourism Hub Building</t>
  </si>
  <si>
    <t>Old bus, taxi terminus and roadway</t>
  </si>
  <si>
    <t>100% completed building</t>
  </si>
  <si>
    <t>101 200 3005</t>
  </si>
  <si>
    <t>RSW 27</t>
  </si>
  <si>
    <t>RSW 28</t>
  </si>
  <si>
    <t>RSW 29</t>
  </si>
  <si>
    <t>RSW 30</t>
  </si>
  <si>
    <t>Completed design report</t>
  </si>
  <si>
    <t>Completed investigation and design report</t>
  </si>
  <si>
    <t>Minutes/ reports compiled every second Wednesday. Ensure 100% of budget is spent.</t>
  </si>
  <si>
    <t xml:space="preserve">6 X  weekly reports sent out every second Wednesday to PM's </t>
  </si>
  <si>
    <t>LFS 03</t>
  </si>
  <si>
    <t>LFS 04</t>
  </si>
  <si>
    <t>LFS 05</t>
  </si>
  <si>
    <t>LFS 06</t>
  </si>
  <si>
    <t>LFS 07</t>
  </si>
  <si>
    <t>LFS 08</t>
  </si>
  <si>
    <t>4.6. LANDFILL SITE</t>
  </si>
  <si>
    <t>Legal matters dealt with prior to expropriation</t>
  </si>
  <si>
    <t>3 payments per quarter</t>
  </si>
  <si>
    <t xml:space="preserve">30 x signed performance agreement for Managers up to level 3 within 1 month of the beginning of the financial year </t>
  </si>
  <si>
    <t xml:space="preserve">30 Quarterly Assessments of all Managers up to level 3 </t>
  </si>
  <si>
    <t>83 994  houses weekly refuse collection</t>
  </si>
  <si>
    <t>94 073 houses collection 1x week</t>
  </si>
  <si>
    <t>94 073 households with weekly refuse collection</t>
  </si>
  <si>
    <t>Willowfountain (Main, Khuzwayo and Kwa-Phupha Roads)</t>
  </si>
  <si>
    <t>Developed Rural Strategy by 30/06/13</t>
  </si>
  <si>
    <t>Submission of the Procurement Plan to SMC by 30 June 2013</t>
  </si>
  <si>
    <t>Date of submission of procurement plan</t>
  </si>
  <si>
    <t xml:space="preserve"> Monitoring of the Annual Procurement Plan</t>
  </si>
  <si>
    <t>monitoring of the Annual Procurement Plan</t>
  </si>
  <si>
    <t>Monitoring of the Annual Procurement Plan</t>
  </si>
  <si>
    <t>Submission of SCM Policy by 31/10/2012</t>
  </si>
  <si>
    <t>Date of submission reviewed SCM Policy</t>
  </si>
  <si>
    <t xml:space="preserve"> communication of SCM Policy to all Council staff</t>
  </si>
  <si>
    <t>Monitoring of Irregular Expenditure</t>
  </si>
  <si>
    <t xml:space="preserve">Report of Irregular expenditure on quaterly basis </t>
  </si>
  <si>
    <t>Report on irregular expenditure on quaterly basis</t>
  </si>
  <si>
    <t>1 X Implementation  and monitoring of SCM policy report submitted to SMC annually by 31 July 2012</t>
  </si>
  <si>
    <t>Completed  construction of containment berms i.t.o. license requirements.</t>
  </si>
  <si>
    <t xml:space="preserve">Completed containment berms by 31/12/12  </t>
  </si>
  <si>
    <t>Completed  construction of access ramps i.t.o. license requirements</t>
  </si>
  <si>
    <t xml:space="preserve">Completed access ramps by 31/12/12  </t>
  </si>
  <si>
    <t>Completed construction of staff changerooms i.t.o. OHSA requirements</t>
  </si>
  <si>
    <t>Completed onstruction of staff changerooms by 31/12/12</t>
  </si>
  <si>
    <t xml:space="preserve">Completed installation of new weighbridge i.t.o. license requirements </t>
  </si>
  <si>
    <t xml:space="preserve">Completed weighbridge installation by 31/12/12  </t>
  </si>
  <si>
    <t xml:space="preserve">Upgraded leachate pump system i.t.o. license requirements </t>
  </si>
  <si>
    <t xml:space="preserve">Completed upgrade of leachate pump system by 31/12/12  </t>
  </si>
  <si>
    <t>Completed  installation of fence and gates i.t.o. license requirements</t>
  </si>
  <si>
    <t xml:space="preserve">Completed installation of fence and gates by 31/12/12  </t>
  </si>
  <si>
    <t xml:space="preserve">Completed road rehabilitation and creation of firebreak i.t.o. license requirements </t>
  </si>
  <si>
    <t xml:space="preserve">Completed road rehabilitation and firebreaks by 31/12/12  </t>
  </si>
  <si>
    <t>Materials Recovery Facility</t>
  </si>
  <si>
    <t>Non-recycling of waste</t>
  </si>
  <si>
    <t>Obtian Council authority iro co-operation agreement with District Mun.</t>
  </si>
  <si>
    <t>MRF construction commenced with</t>
  </si>
  <si>
    <t>Commence with design and engineering layout of MRF</t>
  </si>
  <si>
    <t>Submission of the Draft ICT Charter by 31 March 2013 to the Operational Management Committee</t>
  </si>
  <si>
    <t>Submission of the Reviewed Master Systems Plan to the Operational Management Committee</t>
  </si>
  <si>
    <t>Fully functional ICT Steering Committee Meetings</t>
  </si>
  <si>
    <t>1 ICT Steercom Meeting per month</t>
  </si>
  <si>
    <t>Submission of the Draft of 2 Physical Security Policies to the Operational Management Committee</t>
  </si>
  <si>
    <t>Submission of the Draft 11 Logical Security Policies to the Operational Management Committee.</t>
  </si>
  <si>
    <t>Submission of the Draft 14 Minimum Operating standards for Unix and Windows to Operational Management Committee.</t>
  </si>
  <si>
    <t>Submission of the Draft of 2 Environmental Controls Policies in Data Centre to the Operational Management Committee</t>
  </si>
  <si>
    <t>ICT 08</t>
  </si>
  <si>
    <t>Enterprise Architecture</t>
  </si>
  <si>
    <t>Submission of the Enterprise Architecture to the Operational Management Committee</t>
  </si>
  <si>
    <t>ICT Budget</t>
  </si>
  <si>
    <t>ICT 09</t>
  </si>
  <si>
    <t>IT Governace Framework</t>
  </si>
  <si>
    <t>Submission of the IT Governance Framework to the Operational Management Committee.</t>
  </si>
  <si>
    <t>ICT 10</t>
  </si>
  <si>
    <t>Replacement and Implementing of IT Server Infrastructure</t>
  </si>
  <si>
    <t>Reached end of life</t>
  </si>
  <si>
    <t>Refreshed IT Server environment</t>
  </si>
  <si>
    <t>ICT 11</t>
  </si>
  <si>
    <t>Replacement and Implementing of IT Network Switches Infrastructure</t>
  </si>
  <si>
    <t>Refreshed IT Network and Switches environment</t>
  </si>
  <si>
    <t>ICT 12</t>
  </si>
  <si>
    <t>Contracts Management</t>
  </si>
  <si>
    <t>All exisitng ICT contracts expired</t>
  </si>
  <si>
    <t>Renewal of all ICT expired contracts</t>
  </si>
  <si>
    <t>Five specified bylaws submitted to government printers : electricity; cemeteries; environmental health; informal trading; public amenities.</t>
  </si>
  <si>
    <t>Specified  bylaws submittes to government printers</t>
  </si>
  <si>
    <t>100% of fines reviewed for Economic Development by 30 March 2013</t>
  </si>
  <si>
    <t>1500 properties upgradable to full Title Tenure</t>
  </si>
  <si>
    <t>Number Of Properties upgradable to full title by 30 June 2013</t>
  </si>
  <si>
    <t xml:space="preserve">Begin survey work for tenure upgrades </t>
  </si>
  <si>
    <t>63 properties expropriated by 30 June 2013</t>
  </si>
  <si>
    <t>Number Of Properties expropriated by 30 June 2013</t>
  </si>
  <si>
    <t xml:space="preserve"> </t>
  </si>
  <si>
    <t xml:space="preserve"> Council</t>
  </si>
  <si>
    <t>5481001316 2851001195</t>
  </si>
  <si>
    <t>Policy submitted to SMC by 30 June 13</t>
  </si>
  <si>
    <t>Date of  policy submitted to SMC</t>
  </si>
  <si>
    <t>Date of completed zonal reports submitted to SMC</t>
  </si>
  <si>
    <t>60 Officers trained on fire arms by 30/06/2013</t>
  </si>
  <si>
    <t>Date and number of officers trained on fire arms.</t>
  </si>
  <si>
    <t>25 officers trained on  fire arms</t>
  </si>
  <si>
    <t>Participated in Games with 120 participants by 31 August 2012</t>
  </si>
  <si>
    <t>Visit 5 schools 29 February 2013</t>
  </si>
  <si>
    <t xml:space="preserve">child protection campaign in July 2012   </t>
  </si>
  <si>
    <t xml:space="preserve"> sharing of resources between 4 rural and 4 urban schools</t>
  </si>
  <si>
    <t>provision of work experience to children by 28 June 2013</t>
  </si>
  <si>
    <t>Participation by 14 schools in sports activities by 28 June 2013</t>
  </si>
  <si>
    <t>30 JCC members trained on leadership skills 30 April 2013</t>
  </si>
  <si>
    <t>Participation of 60 high schools in the Annual Information Week to be held from 6-9 May 2013</t>
  </si>
  <si>
    <t>provision of sign language training to parents of children with hearing impairment by 31 May 2013</t>
  </si>
  <si>
    <t>Participation of 5 primary schools in educating them on Human Trafficking by 30 November 2012</t>
  </si>
  <si>
    <t>provision of Braille training to visually impaired people by 29 June 2013</t>
  </si>
  <si>
    <t>Braille training</t>
  </si>
  <si>
    <t>Provision of driver’s licences to 78 orphans and vulnerablechildren by 29 June 2013</t>
  </si>
  <si>
    <t>Provision of school uniforms to 10 schools by 29 June 2013</t>
  </si>
  <si>
    <t>Management of I.A. to complete outstanding services for 2,010 Sites by 30/06/13</t>
  </si>
  <si>
    <t>Management of I.A. to complete outstanding services for 231 Sites by 31/03/13</t>
  </si>
  <si>
    <t>Maintenance Plan for 2012/13 &amp; supplied in July 2012</t>
  </si>
  <si>
    <t>Maintenance Plan for 2013/14 &amp; supply to I.S. Building &amp; Facilities Section by 30/06/2013</t>
  </si>
  <si>
    <t>Compilation of Maintenance Plan</t>
  </si>
  <si>
    <t>12 Counselling Course sessions Conducted by 30.06.2013</t>
  </si>
  <si>
    <t>3  Counselling Course sessions Conducted by31.03.2013</t>
  </si>
  <si>
    <t>6 Peer Education training Conducted by 30.06. 2013</t>
  </si>
  <si>
    <t>2 Peer Education training Conducted  by 31.03.2013</t>
  </si>
  <si>
    <t>Community Awareness Programmes</t>
  </si>
  <si>
    <t>5 Community Awareness programmes conducted by 30.06 .2013</t>
  </si>
  <si>
    <t>Number of programmes conducted</t>
  </si>
  <si>
    <t>2 Community Awareness programmes conductedby 31.03.2013</t>
  </si>
  <si>
    <t xml:space="preserve">Additional 19 wards with condom distribution outlets by 30.06. 2013 </t>
  </si>
  <si>
    <t>Additional 5 wards with condom distribution outlets by 31.03.2013</t>
  </si>
  <si>
    <t xml:space="preserve">Additional 4 wards with  fully functioning Home Based Care groups by 30.06. 2013  </t>
  </si>
  <si>
    <t xml:space="preserve">Number of wards with fully functioning Home Based Care groups  </t>
  </si>
  <si>
    <t xml:space="preserve">             </t>
  </si>
  <si>
    <t>4 LAC meetings Held in the year by 30.06.2013</t>
  </si>
  <si>
    <t>1 LAC meeting Held by 31.03.2013</t>
  </si>
  <si>
    <t>16 additional Ward AIDS Committeesestablished by 30.06.2013</t>
  </si>
  <si>
    <t>4 additional Ward AIDS Committees established by 31.03.2013</t>
  </si>
  <si>
    <t>Two Quarterly reports on implementation of Ward AIDS Strategy submitted to the Strategec Management Committee by 30.06.2013</t>
  </si>
  <si>
    <t>Quarterly report on implementation of Ward AIDS Strategy submitted to the Strategec Management Committee by 18.03.2013</t>
  </si>
  <si>
    <t>Environmental Health</t>
  </si>
  <si>
    <t>120 premises to be inspected  annually by 30.06.2013</t>
  </si>
  <si>
    <t>30 premises to be inspected by 31.03.2013</t>
  </si>
  <si>
    <t>19, 25,28  samples taken weekly on a rotation by 30.06.2013</t>
  </si>
  <si>
    <t>225 samples taken weekly on a rotation by 31.03.2013</t>
  </si>
  <si>
    <t>1600 premises inspected annually by 30.06.2013</t>
  </si>
  <si>
    <t>400 premises inspected  by 31.03.2013</t>
  </si>
  <si>
    <t>90 food samples and 30 swabs to be taken/ analyzed quarterly by 30.06.2013</t>
  </si>
  <si>
    <t>90 food &amp; 30 swabs  to be taken/ analyzed quarterly  by 31.03.2013</t>
  </si>
  <si>
    <t>1200 sites annually: 100 sites baited, treated monthly by 30.06.2013</t>
  </si>
  <si>
    <t>100% Investigations in a turnaround time of  5 days  by 30.06.2013</t>
  </si>
  <si>
    <t xml:space="preserve">% investigated in  5 days </t>
  </si>
  <si>
    <t>100% Investigations in a turnaround time of  5 days by 31.03.2013</t>
  </si>
  <si>
    <t>480 premises inspected annually  by 30.06.2013</t>
  </si>
  <si>
    <t>1680 premises inspected annually by 30.06.2013</t>
  </si>
  <si>
    <t>240 premises to be inspected by 30.06.2013</t>
  </si>
  <si>
    <t>30 premises inspected annually by 30.06.2013</t>
  </si>
  <si>
    <t>800 premises inspected annually by 30.06.2013</t>
  </si>
  <si>
    <t>200 premises inspected by 31.03.2013</t>
  </si>
  <si>
    <t>100% investigations in a turnaround time of  5 days  by 30.06 2013</t>
  </si>
  <si>
    <t>100% investigations  in a turnaround time of  5 days by 31.03.2013</t>
  </si>
  <si>
    <t>Conduct 60 health education/ promotion programs annually by 30.06.2013</t>
  </si>
  <si>
    <t>Conduct 15 health education/ promotion programs by 31.03.2013</t>
  </si>
  <si>
    <t>100% Notices/ summonses issued when contraventions occur by 31.03.2013</t>
  </si>
  <si>
    <t xml:space="preserve">Replace 2 km of Sewer pipe and upgrade 1 Pump Station by the 30 June 2013                 </t>
  </si>
  <si>
    <t>Constructed 0.5 km of sewer pipe, 1 pump Station upgraded</t>
  </si>
  <si>
    <t>18, 13</t>
  </si>
  <si>
    <t>3.1km of Sewer pipe installed by the 30 June 2013</t>
  </si>
  <si>
    <t>8 692 765</t>
  </si>
  <si>
    <t xml:space="preserve">Constructed 0.5 km of outfall sewer. </t>
  </si>
  <si>
    <t>Completed Design and Tender Document for Unit H Sanitation System by 30 June 2013</t>
  </si>
  <si>
    <t>Completed Draft Design and Tender Document for Azalea : Phase 2 Sanitation System by 30 June 2013</t>
  </si>
  <si>
    <t>2.3km of sewer pipe installed by the 30 June 2013</t>
  </si>
  <si>
    <t>6 483 000</t>
  </si>
  <si>
    <t>1.0km of sewer installed</t>
  </si>
  <si>
    <t>1.5km of sewer pipe installed by the 30 June 2013</t>
  </si>
  <si>
    <t>0.5km of Sewer Pipe constructed</t>
  </si>
  <si>
    <t>Install 0.5km of water pipe by the 30 June 2013.</t>
  </si>
  <si>
    <t>Completed Final Design and Tender Documentation for Masons reservoir and Pipeline by 30 June 2013</t>
  </si>
  <si>
    <t>Cast 100% Floor, Cast 50% Reservoir Walls, Started Roof reinforcing.</t>
  </si>
  <si>
    <t>Casted 70% floor Slab, Cast reservoir walls 60%</t>
  </si>
  <si>
    <t>Non-Revenue Water reduced by 4% from 54.10% in order to achieve 50.1% by 30 June 2013</t>
  </si>
  <si>
    <t>% reduction of Non-Revenue Water</t>
  </si>
  <si>
    <t>Reduced Non Revenue Water by 3% from 50.1%</t>
  </si>
  <si>
    <t>Install 0.1km of water pipe by the 30 June 2013.</t>
  </si>
  <si>
    <t>Install 0.05km of water pipe.</t>
  </si>
  <si>
    <t xml:space="preserve">0.06 km of water pipe installed by the 30 June 2013. </t>
  </si>
  <si>
    <t>0.01km of water pipe constructed</t>
  </si>
  <si>
    <t>20, 11, 12</t>
  </si>
  <si>
    <t>Appoint Contractor, completed 1.2km of Water Pipe by the 30 June 2013.</t>
  </si>
  <si>
    <t>Start Exploratory Excavations, Completed 0.2km Water Piping</t>
  </si>
  <si>
    <t>Council &amp; Portfolios Agenda closed 10 working days prior to meeting</t>
  </si>
  <si>
    <t>Internal Minutes sent for implementation 8 working  days after meeting</t>
  </si>
  <si>
    <t xml:space="preserve">Public Participation Policy      </t>
  </si>
  <si>
    <t>Public Participation Policy adopted by 30/9/12</t>
  </si>
  <si>
    <t xml:space="preserve">37 public participation policy ward committee workshops  conducted by 28 June 2013   </t>
  </si>
  <si>
    <t>37 public participation workshops conducted by 28 June 2013</t>
  </si>
  <si>
    <t>37 ward audits reviewed and updated by 28/06/2013</t>
  </si>
  <si>
    <t>37 ward audits completed by 28/06/2013, reviewed&amp; updated quarterly</t>
  </si>
  <si>
    <t>Rural Development Strategy for Vulindlela by 30/06/13</t>
  </si>
  <si>
    <t xml:space="preserve">Adopted ABM boundaries by 30/06/13 for 5 Areas </t>
  </si>
  <si>
    <t>All 5 areas having developed ABM boundaries</t>
  </si>
  <si>
    <t>Operation Sukuma Sakhe functionality  monthly reports</t>
  </si>
  <si>
    <t>No broad/reconciled/consolidated Operation Sukuma Sakhe  reports</t>
  </si>
  <si>
    <t xml:space="preserve">Submission of Operation Sukuma Sakhe monthly reports </t>
  </si>
  <si>
    <t>Monthly report on Operation Sukuma Sakhe submitted</t>
  </si>
  <si>
    <t>3 monthly Sukuma Sakhe  Reports produced</t>
  </si>
  <si>
    <t>Submission of IDP Process Plan 2013/14 for  approval and adoption by Council on  30 August 2012</t>
  </si>
  <si>
    <t>Date of submission of an adopted IDP Process Plan</t>
  </si>
  <si>
    <t>Submission of  baseline data and backlogs to Couincil by 15 October 2012</t>
  </si>
  <si>
    <t>Date of submission of baseline data and backlogs</t>
  </si>
  <si>
    <t>Completed Approved, Agreed and Revised Strategies and revised sector plans to Council  by 30 November 2012</t>
  </si>
  <si>
    <t>Date of approved strategies and revised sector plans</t>
  </si>
  <si>
    <t>Submission of approved Priority Projects to Council by 30 November 2012</t>
  </si>
  <si>
    <t>Date of submission of approved priority projects</t>
  </si>
  <si>
    <t xml:space="preserve">Conducted quarterly IGR Engagements between the Msunduzi Municipality and District Municipality; and Sector departments.  </t>
  </si>
  <si>
    <t>Conducted quarterly meetings of the IDP Representative Forum</t>
  </si>
  <si>
    <t>Conducted 5 x Public notices and Adverts for public engagements</t>
  </si>
  <si>
    <t xml:space="preserve">Ficilitated re-determination of municipal boundaries through public participation and stakeholders involvement </t>
  </si>
  <si>
    <t>Completed engagements for re-determination of municipal boundaries</t>
  </si>
  <si>
    <t>Submit policies to SMC 30 June 2013 .Approve Policy Manual, Employment Policy and Employment Procedure Manual, Parking Policy, Transfer Policy, Staff in Political Offices Policy, Acting Policy, Allocation/ Placement policy, EAP Policy, HIV Policy, Incapacity Policy, Dress Code/ Uniform Policy, Memorial Services and Funerals of Employees Policy, Training and Development Policy, Learnership Policy, Internship Policy, AET Policy, Career &amp; Succession Policy</t>
  </si>
  <si>
    <t>Submit outstanding  policies to SMC by the end of the 4th Quarter</t>
  </si>
  <si>
    <t>Communicate the Policy Manual, Employment Policy and Employment Procedure Manual, Parking Policy, Transfer Policy, Staff in Political Offices Policy, Acting Policy, Allocation/ Placement policy, EAP Policy, HIV Policy, Incapacity Policy, Dress Code/ Uniform Policy, Memorial Services and Funerals of Employees Policy, Training and Development Policy, Learnership Policy, Internship Policy, AET Policy, Career &amp; Succession Policy</t>
  </si>
  <si>
    <t>Communicate All Polices</t>
  </si>
  <si>
    <t>Develop and submit organisational structure 30/09/2012</t>
  </si>
  <si>
    <t>R160 800 to be funded at Mid-year review</t>
  </si>
  <si>
    <t>Develop and submit Service Charter (HR)  30/04/2013</t>
  </si>
  <si>
    <t>No of employees</t>
  </si>
  <si>
    <t xml:space="preserve"> employees interviewed on exit &amp; quarterly reports and Implementation of Policy and Strategy</t>
  </si>
  <si>
    <t xml:space="preserve"> exit interviews; quarterly reports and Implementation of Policy and Strategy</t>
  </si>
  <si>
    <t>Develop and Submit Recruitment and selection strategy 30/04/2013</t>
  </si>
  <si>
    <t xml:space="preserve"> Annual Leave  Sick-leave &amp; overtime uploaded to payday 31/12/2012</t>
  </si>
  <si>
    <t>Develop and advertise study assistance for employees</t>
  </si>
  <si>
    <t>Develop and advertise External bursaries</t>
  </si>
  <si>
    <t>Approved Corporate Identity Manual and implementation.</t>
  </si>
  <si>
    <t>Approved Marketing Strategy, and 100% implementation.</t>
  </si>
  <si>
    <t>50% Implementation</t>
  </si>
  <si>
    <t>Reviewed Communication Strategy and 100% Implementation</t>
  </si>
  <si>
    <t>100% implementation.</t>
  </si>
  <si>
    <t>100 % Implementation</t>
  </si>
  <si>
    <t>Established Communicator's Forum</t>
  </si>
  <si>
    <t>Existance of a functional MCF by 30 June 2013</t>
  </si>
  <si>
    <t>Established Msunduzi Communicato'rs Forum.</t>
  </si>
  <si>
    <t>100 % compliant</t>
  </si>
  <si>
    <t>uploading of approved documents</t>
  </si>
  <si>
    <t>Advertise specifications.</t>
  </si>
  <si>
    <t>Advertisement by 31 March 2013.</t>
  </si>
  <si>
    <t>Ensure that, the specifications for the new financial system are advertised by 31th March 2013.</t>
  </si>
  <si>
    <t>Draft policy to SMC by 28 February 2013.</t>
  </si>
  <si>
    <t>Draft financila policy by 28 February 2013.</t>
  </si>
  <si>
    <t>Submit draft financial policy to SMC by 28 February 2013.</t>
  </si>
  <si>
    <t>3 reports</t>
  </si>
  <si>
    <t>12 monthly reports.</t>
  </si>
  <si>
    <t>Submit monthly report to SMC of Fruitless and Wastefull Expenditure.</t>
  </si>
  <si>
    <t>Payroll submitted by 19th of each month.</t>
  </si>
  <si>
    <t>Transfer funds as per cash flow requirements.</t>
  </si>
  <si>
    <t>All insurance transactions go through the insurance bank account.</t>
  </si>
  <si>
    <t>12 Monthly Insurance claims reports are prepared and submitted to OMC by 30 June 2013.</t>
  </si>
  <si>
    <t>All insurance claims have assessors report.</t>
  </si>
  <si>
    <t>All insurance claims received are assessed within a week.</t>
  </si>
  <si>
    <t>All payments made to have Expenditure Committee approval.</t>
  </si>
  <si>
    <t>All payments have expenditure committee approval.</t>
  </si>
  <si>
    <t>All of payments to have Expenditure Committee approval</t>
  </si>
  <si>
    <t>100 % of payments to have Expenditure Committee approval</t>
  </si>
  <si>
    <t>Payment within 30 days of receipt of  invoice.</t>
  </si>
  <si>
    <t>Report of payments made after 30 days.</t>
  </si>
  <si>
    <t>All invoices are paid within 30 days from date of receipt of invoice.</t>
  </si>
  <si>
    <t>Draft Strategy to SMC by 31 January 2013.</t>
  </si>
  <si>
    <t>Submission of Draft Strategy.</t>
  </si>
  <si>
    <t>12 Section 71 monthly reports  produced within 10 working days after the month ends</t>
  </si>
  <si>
    <t xml:space="preserve">monthly reports  produced within 10 days after the month ends and submitted </t>
  </si>
  <si>
    <t>4 quarterly reports  produced within 10 working days after the quarter ends</t>
  </si>
  <si>
    <t>1 x quarterly report  produced within 10 working days after the end of each quarter</t>
  </si>
  <si>
    <t xml:space="preserve">Sound cash coverage ratio is maintained </t>
  </si>
  <si>
    <t>Submission of budget procedure manual to SMC by 30/09/12</t>
  </si>
  <si>
    <t>Budget procedure manual to be submitted to SMC for approval</t>
  </si>
  <si>
    <t>undertake workshop on budget procedure manual</t>
  </si>
  <si>
    <t xml:space="preserve">Workshop to be facilitated on budget procedure manual </t>
  </si>
  <si>
    <t xml:space="preserve">Upon completion of workshop on budget procedure manual then ensure full implementation </t>
  </si>
  <si>
    <t>Submission to Internal Auditors for review on the 10th August 2013</t>
  </si>
  <si>
    <t xml:space="preserve">1. Date of review of Annual Financial Statements by Internal Auditors      </t>
  </si>
  <si>
    <t>2. Submission of Annual Financial Statements to the Auditor General on 31 August 2013</t>
  </si>
  <si>
    <t xml:space="preserve">2. Date of submission of  Annual Financial Statements </t>
  </si>
  <si>
    <t>Matters of emphasis</t>
  </si>
  <si>
    <t>Reduction of matters of emphasis in connection AFS amendments</t>
  </si>
  <si>
    <t>1000 job opportunities created by 31 July 2012</t>
  </si>
  <si>
    <t>Reviewed strategy submitted to SMC by 28 February 2013; implementation of strategy as per action plan</t>
  </si>
  <si>
    <t>Strategy submitted to SMC by 28 February 2013</t>
  </si>
  <si>
    <t>Completed BR&amp;E programme, and submission of action plan to SMC by 30 June 2013</t>
  </si>
  <si>
    <t>Close out report to SMC</t>
  </si>
  <si>
    <t>Facilitate registration and mentorship  of 8 co-operatives by 30 June 2013</t>
  </si>
  <si>
    <t>6 co-operatives registered by 31 March 2013</t>
  </si>
  <si>
    <t xml:space="preserve">Completed business plan; funding application </t>
  </si>
  <si>
    <t>Completed informal economy database</t>
  </si>
  <si>
    <t xml:space="preserve"> 8 training workshops conducted by 30 June 2013</t>
  </si>
  <si>
    <t>6 training workshops conducted by 31 March 2013</t>
  </si>
  <si>
    <t>Complete airport masterplan and submit to SMC by 31 March 2013</t>
  </si>
  <si>
    <t>Completed airport masterplan</t>
  </si>
  <si>
    <t>Reviewed masterplan circulated for stakeholder consultation by 28 February 2013; Final masterplan submitted to SMC by 31 March 2013</t>
  </si>
  <si>
    <t>10 monthly meetings to be held by 30 June 2013</t>
  </si>
  <si>
    <t>8 monthly meetings held by 31 March 2013</t>
  </si>
  <si>
    <t>Dept. circulation by 31 March 2013</t>
  </si>
  <si>
    <t>60% of GV completed by 30 June 2013</t>
  </si>
  <si>
    <t>Percentage of properties valued</t>
  </si>
  <si>
    <t>Appointment of Gv consultants by 01 March 2013; completion of market reports by 31 March 2013</t>
  </si>
  <si>
    <t>9 Libraries maintained in an operating order</t>
  </si>
  <si>
    <t>15000 -2011/2012       6 Rolls of material</t>
  </si>
  <si>
    <t>Purchased books to a value of R693 000</t>
  </si>
  <si>
    <t>value of bookspurcased.</t>
  </si>
  <si>
    <t>Cut grass  twice per season ( Sept t- April)</t>
  </si>
  <si>
    <t>draft plan approved by SMC.</t>
  </si>
  <si>
    <t>Completed business plan submitted in December 2012</t>
  </si>
  <si>
    <t xml:space="preserve">10 traffic islands and main entrances into the city require grass cutting. </t>
  </si>
  <si>
    <t>monthly grass cutting at  10 traffic islands and main entrances</t>
  </si>
  <si>
    <t>10 traffic islands and main entrances grass cut</t>
  </si>
  <si>
    <t>Develop Msunduzi Sport &amp; Recreation Plan gy 31 Mar 2013</t>
  </si>
  <si>
    <t>Completed Msunduzi sport &amp; Recreation Plan Dec 2012</t>
  </si>
  <si>
    <t>fencing and drainage levels at Alexandra Park athletic track</t>
  </si>
  <si>
    <t>Completed drainage and fencing athletics track     31 Dec 2012</t>
  </si>
  <si>
    <t>draft agreement approved 31 Dec 2012</t>
  </si>
  <si>
    <t>cemetries and sector plan submitted to SMC by 28 Feb 2013</t>
  </si>
  <si>
    <t>Completed sector Plan</t>
  </si>
  <si>
    <t>develop a  sound sustainable Business plan for Harry Gwala .</t>
  </si>
  <si>
    <t>Date of adoption of business plan Dec 2012.</t>
  </si>
  <si>
    <t>Approved SDBIP 2013 / 2014 - Submitted to the Mayorby  30 June 2013</t>
  </si>
  <si>
    <t>8 Monthly reports on the SDBIP submitted the Operational Management Committee</t>
  </si>
  <si>
    <t>3rd  Quarterly report submitted to the Operational Management Committee</t>
  </si>
  <si>
    <t>Mid-Year Performance Review submitted to Council by the end of January 2013</t>
  </si>
  <si>
    <r>
      <t>1.Submit Draft Cost Containment Startegy to SMC by 31</t>
    </r>
    <r>
      <rPr>
        <vertAlign val="superscript"/>
        <sz val="9"/>
        <rFont val="Calibri"/>
        <family val="2"/>
      </rPr>
      <t>st</t>
    </r>
    <r>
      <rPr>
        <sz val="9"/>
        <rFont val="Calibri"/>
        <family val="2"/>
      </rPr>
      <t xml:space="preserve"> of Janaury  2013</t>
    </r>
  </si>
  <si>
    <r>
      <t>Salaries are paid on the 24</t>
    </r>
    <r>
      <rPr>
        <vertAlign val="superscript"/>
        <sz val="9"/>
        <rFont val="Calibri"/>
        <family val="2"/>
      </rPr>
      <t>th</t>
    </r>
    <r>
      <rPr>
        <sz val="9"/>
        <rFont val="Calibri"/>
        <family val="2"/>
      </rPr>
      <t xml:space="preserve"> each month</t>
    </r>
  </si>
  <si>
    <r>
      <t>Payroll to be submitted to Municipal Manager by 19th of each month for payment by 24</t>
    </r>
    <r>
      <rPr>
        <vertAlign val="superscript"/>
        <sz val="9"/>
        <rFont val="Calibri"/>
        <family val="2"/>
      </rPr>
      <t>th</t>
    </r>
    <r>
      <rPr>
        <sz val="9"/>
        <rFont val="Calibri"/>
        <family val="2"/>
      </rPr>
      <t xml:space="preserve"> each month.  Other statutory payments by the 6</t>
    </r>
    <r>
      <rPr>
        <vertAlign val="superscript"/>
        <sz val="9"/>
        <rFont val="Calibri"/>
        <family val="2"/>
      </rPr>
      <t>th</t>
    </r>
    <r>
      <rPr>
        <sz val="9"/>
        <rFont val="Calibri"/>
        <family val="2"/>
      </rPr>
      <t xml:space="preserve"> of the following month.</t>
    </r>
  </si>
  <si>
    <t>Develop a new financial policies in line with treasury regulations, MFMA, council resolutions etc</t>
  </si>
  <si>
    <t>7 Inspections/ Registrations quarterly by 31.03.2013</t>
  </si>
  <si>
    <r>
      <t xml:space="preserve">300 </t>
    </r>
    <r>
      <rPr>
        <sz val="9"/>
        <rFont val="Calibri"/>
        <family val="2"/>
      </rPr>
      <t>(100 sites baited, treated monthly) by 31.03.2013</t>
    </r>
  </si>
  <si>
    <r>
      <t xml:space="preserve">120 </t>
    </r>
    <r>
      <rPr>
        <sz val="9"/>
        <rFont val="Calibri"/>
        <family val="2"/>
      </rPr>
      <t>(40 Inspections/ Registrations monthly) by 31.03.2013</t>
    </r>
  </si>
  <si>
    <r>
      <t>420</t>
    </r>
    <r>
      <rPr>
        <sz val="9"/>
        <rFont val="Calibri"/>
        <family val="2"/>
      </rPr>
      <t xml:space="preserve"> (140 Inspections monthly) by 31.03.2013</t>
    </r>
  </si>
  <si>
    <r>
      <t xml:space="preserve">60 </t>
    </r>
    <r>
      <rPr>
        <sz val="9"/>
        <rFont val="Calibri"/>
        <family val="2"/>
      </rPr>
      <t>(20 Inspections/ Registrations monthly) by 31.03.2013</t>
    </r>
  </si>
  <si>
    <t>Northdale Fire Station Business plan developed for Northdale Fire Station</t>
  </si>
  <si>
    <t>Northdale Fire Station Business Plan submitted to Manco by 30/10/12</t>
  </si>
  <si>
    <t>Fire Training Facility Business plan developed for Fire Training facility.</t>
  </si>
  <si>
    <t>Fire Training Facility Business Plan submitted to Manco by 30/11/12</t>
  </si>
  <si>
    <t>Fire awareness sessions conducted to public</t>
  </si>
  <si>
    <t>80 public fire awareness sessions conducted per annum</t>
  </si>
  <si>
    <t>80 public fire awareness sessions conducted by 03/06/13</t>
  </si>
  <si>
    <t xml:space="preserve">Number of public fire awareness sessions conducted. </t>
  </si>
  <si>
    <t xml:space="preserve">20 public fire awareness sessions conducted </t>
  </si>
  <si>
    <t>Disaster Risk Management Plan reviewed by 30/06/13</t>
  </si>
  <si>
    <t>37 wards workshops conducted in all wards  by 30/06/13</t>
  </si>
  <si>
    <t>Disaster Management Advisory Planning Committee established by 30/03/2013</t>
  </si>
  <si>
    <t>Traffic Sector Policing Business Plan submitted to SMC by 30 06/13</t>
  </si>
  <si>
    <t>Final Traffic Sector Policing Business Plan submitted to SMC By 30/06/2013</t>
  </si>
  <si>
    <t>Completed Vulindlela Traffic Station Business Plan submitted to MANCO BY 30/10/12</t>
  </si>
  <si>
    <t>Date of completed Vulindlela Traffic Station Business Plan</t>
  </si>
  <si>
    <t>30 school safety awareness  sessions conducted.</t>
  </si>
  <si>
    <t>Exco agenda closed 4 working days prior to meeting</t>
  </si>
  <si>
    <t>Draft Council and Portfolio agenda to Chairperson 9 working days prior to meeting</t>
  </si>
  <si>
    <t>9 days</t>
  </si>
  <si>
    <r>
      <t>Draft Exco agenda to Chairperson 4 working</t>
    </r>
    <r>
      <rPr>
        <sz val="9"/>
        <rFont val="Calibri"/>
        <family val="2"/>
      </rPr>
      <t xml:space="preserve"> days prior to meeting</t>
    </r>
  </si>
  <si>
    <t>Weekly appointment with Chairperson 4 working days prior to meeting</t>
  </si>
  <si>
    <r>
      <rPr>
        <sz val="9"/>
        <rFont val="Calibri"/>
        <family val="2"/>
      </rPr>
      <t>Draft Minutes dispatched 7 days after meeting</t>
    </r>
  </si>
  <si>
    <t>DraftMinutes posted on L - Drive 7 working days after meeting</t>
  </si>
  <si>
    <t>DraftMinutes posted on L -Drive 7 working days after meeting</t>
  </si>
  <si>
    <t>Internal Minutes sent for implementation 8 working  days after meeting.</t>
  </si>
  <si>
    <t>Internal Minutes sent for implementation 8 working days after meeting</t>
  </si>
  <si>
    <t>Minutes finalized 10  working days after the meeting</t>
  </si>
  <si>
    <t>Printing completed within 24 hours.</t>
  </si>
  <si>
    <t>Printing completed within 24 hours of receivng requisition from business units</t>
  </si>
  <si>
    <t>Printing completed  10 working days after receivng requisition from business units</t>
  </si>
  <si>
    <t>Applied to DOHS for appointment of IA for Stage 1 Feasibility Studies by 30 Sept. 2012</t>
  </si>
  <si>
    <t>Date of submission of application to DOHS.</t>
  </si>
  <si>
    <t>Monitoring and Management of IA for completion of feasibility Studies by 31/03/2013</t>
  </si>
  <si>
    <t>Feasibility Studies 100% complete by 31/03/13.</t>
  </si>
  <si>
    <t>1 500 Sites completed with services by 31/03/13</t>
  </si>
  <si>
    <t>231  Sites completed with services by 31/03/13</t>
  </si>
  <si>
    <t>Management of IA for the completion of 340 Units by 30/06/2013.</t>
  </si>
  <si>
    <t>220 Houses completed by 31/03/13</t>
  </si>
  <si>
    <t>Management of IA to Construct 73 units completed by 31/03/2013</t>
  </si>
  <si>
    <t>73 units to be completed by IA by 31/03/13</t>
  </si>
  <si>
    <t>80 houses constructed by IA by 31/03/13</t>
  </si>
  <si>
    <t>Quarterly Progress reports on Investigation on transfer of flats submitted to SMC &amp; Council</t>
  </si>
  <si>
    <t>Report submitted to SMC &amp; Council by 31/03/13</t>
  </si>
  <si>
    <t>5,000 names captured on Housing Register by 30/06/2013</t>
  </si>
  <si>
    <t>3 500 names captured on Housing Register by 31/03/13</t>
  </si>
  <si>
    <t>System installed, scanning commenced by 31/03/13</t>
  </si>
  <si>
    <r>
      <t>Inception Report for South Eastern District completed by 30</t>
    </r>
    <r>
      <rPr>
        <vertAlign val="superscript"/>
        <sz val="9"/>
        <rFont val="Calibri"/>
        <family val="2"/>
      </rPr>
      <t>th</t>
    </r>
    <r>
      <rPr>
        <sz val="9"/>
        <rFont val="Calibri"/>
        <family val="2"/>
      </rPr>
      <t xml:space="preserve"> June 2013       </t>
    </r>
  </si>
  <si>
    <r>
      <t>Inception Report for Inner City Development completed by 30</t>
    </r>
    <r>
      <rPr>
        <vertAlign val="superscript"/>
        <sz val="9"/>
        <rFont val="Calibri"/>
        <family val="2"/>
      </rPr>
      <t>th</t>
    </r>
    <r>
      <rPr>
        <sz val="9"/>
        <rFont val="Calibri"/>
        <family val="2"/>
      </rPr>
      <t xml:space="preserve"> June 2013       </t>
    </r>
  </si>
  <si>
    <r>
      <t>Inception Report for Town Planning scheme extension completed by 30</t>
    </r>
    <r>
      <rPr>
        <vertAlign val="superscript"/>
        <sz val="9"/>
        <rFont val="Calibri"/>
        <family val="2"/>
      </rPr>
      <t>th</t>
    </r>
    <r>
      <rPr>
        <sz val="9"/>
        <rFont val="Calibri"/>
        <family val="2"/>
      </rPr>
      <t xml:space="preserve"> June 2013       </t>
    </r>
  </si>
  <si>
    <r>
      <t>Final draft of policy completed by 31</t>
    </r>
    <r>
      <rPr>
        <vertAlign val="superscript"/>
        <sz val="9"/>
        <rFont val="Calibri"/>
        <family val="2"/>
      </rPr>
      <t>st</t>
    </r>
    <r>
      <rPr>
        <sz val="9"/>
        <rFont val="Calibri"/>
        <family val="2"/>
      </rPr>
      <t xml:space="preserve"> March 2013</t>
    </r>
  </si>
  <si>
    <r>
      <t>3 zonal reports completed and submitted to SMC by 30</t>
    </r>
    <r>
      <rPr>
        <vertAlign val="superscript"/>
        <sz val="9"/>
        <rFont val="Calibri"/>
        <family val="2"/>
      </rPr>
      <t>th</t>
    </r>
    <r>
      <rPr>
        <sz val="9"/>
        <rFont val="Calibri"/>
        <family val="2"/>
      </rPr>
      <t xml:space="preserve"> June 2013</t>
    </r>
  </si>
  <si>
    <t>Risk Profile/Register of the completed &amp; submitted to SMC by 28 February 2013</t>
  </si>
  <si>
    <t>Risk Management Strategy submitted to SMC by 28 February 2013</t>
  </si>
  <si>
    <t>Revised Anti-Fraud &amp; Corruption submitted to SMC by 31 January  2013</t>
  </si>
  <si>
    <t>Revised Anti-Fraud &amp; Corruption Strategy submitted to SMC by 31 January  2013</t>
  </si>
  <si>
    <t>Anti-Fraud &amp; Corruption/Ethics workshops Rollout Plan submitted to SMC by 31 May 2013</t>
  </si>
  <si>
    <t>Number of projects completed as per the annual plan</t>
  </si>
  <si>
    <t>Internal Audit Methodology developed by 31 December 2012</t>
  </si>
  <si>
    <t xml:space="preserve">Upgrading of 1.2 km Horse Shoe Access Rds in Wards 15 &amp; 19 Imbali by 31 March 2013. </t>
  </si>
  <si>
    <t>Upgrading of 1.3 km to Moscow Roads up to base layer and 60% swd completed  by 30 June 2013.</t>
  </si>
  <si>
    <t xml:space="preserve">Rehabilitation of 1.5 km to Ashdown Roads by 30 June 2013 </t>
  </si>
  <si>
    <t>Upgraded of 1.3 km Machibisa / Dambuza Roads (i.e.Manana Rd) up to sub-base layer &amp; 40% of SWD by 30 June 2013.</t>
  </si>
  <si>
    <t>Appointed Contractor and Construction commenced</t>
  </si>
  <si>
    <t xml:space="preserve">D1128 Road - Ph1 </t>
  </si>
  <si>
    <t xml:space="preserve">D1128 Road - Ph2 </t>
  </si>
  <si>
    <t xml:space="preserve">Commenced with the upgrading a culvert structure and 1.0 km gravel road section by 30 June 2013 </t>
  </si>
  <si>
    <t>km of</t>
  </si>
  <si>
    <t>Spec approved, tender advertised and awarded by BAC</t>
  </si>
  <si>
    <t>Design Report and lodge draft EIA report with DAEARD by 31 January 2013</t>
  </si>
  <si>
    <t>Upgraded 1.2km internal gravel roads in Haniville Township by 31 January 2013.</t>
  </si>
  <si>
    <t xml:space="preserve">Upgraded 1.3km of Mbucwana Road by 30 June 2013 </t>
  </si>
  <si>
    <t>Completed SWD. Contractor for  black base commenced</t>
  </si>
  <si>
    <t>Upgraded 2.3km of Gravel Roads in Ward 22 by 30 June 2013</t>
  </si>
  <si>
    <t>Completed 1st design report for Ntshingila, Shezi Majozi Rds by 31 Dec 2012 and completed 2nd design for Ntombela Mpungose and Nkosi Roads by  31 May 2013.</t>
  </si>
  <si>
    <t xml:space="preserve">Upgraded 0.87km of gravel roads in Ward 16 by February 2013 </t>
  </si>
  <si>
    <t xml:space="preserve">Completed upgraded 0.7km of gravel roads in Ward 16 by December 2012 </t>
  </si>
  <si>
    <t>Completed Investigation of stormwater and design by 30 April 2013</t>
  </si>
  <si>
    <t>Completed  Investigation of SWD and commence with design.</t>
  </si>
  <si>
    <t>Upgraded 2.4km of Tafuleni gravel road sub-base level with 40% of swd completed by 30 June 2013.</t>
  </si>
  <si>
    <t>Appointed contractor. Commenced construction.</t>
  </si>
  <si>
    <t>Upgraded 4.2km of gravel roads in Willowfountain (i.e. Khuzwayo Rd, KwaPhupha Rd and a 80% section of Willowfountain main Rd) by 30 June 2013</t>
  </si>
  <si>
    <t>100% completion of swd in Khuzwayo and KwaPhupha. Commenced with construction for remaining 1.2km of gravel roads.</t>
  </si>
  <si>
    <t>Upgraded 0.85 km by 30 April 2013</t>
  </si>
  <si>
    <t>Upgraded 1.9km of Mbanjwa Rd in Siyamu to subbase layer and 40% of swd by 30 June 2013</t>
  </si>
  <si>
    <t>Footpaths in Sobantu</t>
  </si>
  <si>
    <t>Constructed 0.2km footpaths in Sobantu by 31 January 2013</t>
  </si>
  <si>
    <t>Completed constructed 0.2km footpaths in Sobantu by 31 January 2013</t>
  </si>
  <si>
    <t xml:space="preserve">Upgraded 0.5km of swd concrete channels in Ward 12 Roads by December 2012. Upgraded 2.5km of Ward 12 gravel roads to blacktop surfacing with associated SWD by 31 May 2013 </t>
  </si>
  <si>
    <t>Completion of Municipal additional 1.5 km road lanes and associated bridge in Chota Motala Road by 28 February 2013.</t>
  </si>
  <si>
    <t>Building works completed
- Road works completed up to sub-base level
- Commenced with the Rehabilitation of waste site by 30 June 2013</t>
  </si>
  <si>
    <t>Appointed Service provider. Fencing around cemetery
- Building renovation commenced
- Access roads commenced</t>
  </si>
  <si>
    <t>392 630 1301</t>
  </si>
  <si>
    <t>2 newly Installated of  cremators by 31 May 2013</t>
  </si>
  <si>
    <t>2 800 000 (additional R2.6m is required for this purpose)</t>
  </si>
  <si>
    <t>12 rehabilitated various public ablution facilities in Wards 23, 27, 32 &amp; 35 by 30 June 2013</t>
  </si>
  <si>
    <t>100% completed structure for Unit 18 Hall Phase 1 with exception of internal and external finishes by 30 June 2013</t>
  </si>
  <si>
    <t xml:space="preserve">100% completion foundation and 20% super structure </t>
  </si>
  <si>
    <t>100% completed structure for Caluza Sport Facility Phase 1 with exception of internal and external finishes by 30 June 2013</t>
  </si>
  <si>
    <t>Re-submit for spec approval based on new requirements, advertised and awarded by BAC</t>
  </si>
  <si>
    <t>80% Model to be completed by 31 March 2012</t>
  </si>
  <si>
    <t>Completed  Thwala Road design report, specs and services plan by 31 January 2013. 40% construction works completed by June'13</t>
  </si>
  <si>
    <t xml:space="preserve"> Widening of New England Road by adding 2.1km of roadway / lanes. (Multi-year project)</t>
  </si>
  <si>
    <t>Completed reallocation of services, and 90% completion of outstanding earthworks</t>
  </si>
  <si>
    <t>Completed double story, state of the art tourism facility by 30 June 2013</t>
  </si>
  <si>
    <t>100 % completion of the structure with exception of final finishes and fittings.</t>
  </si>
  <si>
    <t>Upgrading of D2069 Rd</t>
  </si>
  <si>
    <t>Commenced with the upgrade 3.5km of D2069 Rd</t>
  </si>
  <si>
    <t>Completed subgrade and sub-base</t>
  </si>
  <si>
    <t>Approved Spec, advertised, and awarded by BEC.</t>
  </si>
  <si>
    <t>New</t>
  </si>
  <si>
    <t>RSW 31</t>
  </si>
  <si>
    <t>IRPTN - DoT (Multi-year project)</t>
  </si>
  <si>
    <t xml:space="preserve"> Widening of Thwala Rd to incorporate parking &amp; mini taxi rank and trading facilities. (Multi-year project)</t>
  </si>
  <si>
    <r>
      <t>i</t>
    </r>
    <r>
      <rPr>
        <sz val="9"/>
        <color theme="1"/>
        <rFont val="Calibri"/>
        <family val="2"/>
      </rPr>
      <t xml:space="preserve">stalled 200 connections </t>
    </r>
  </si>
  <si>
    <t xml:space="preserve">Ezinketheni (Copesville)-200 connections installed </t>
  </si>
  <si>
    <t>100 electricity connections installed</t>
  </si>
  <si>
    <t>SDBIP 2012/2013</t>
  </si>
  <si>
    <t xml:space="preserve">ORGANISATIONAL OVERVIEW </t>
  </si>
  <si>
    <t>TOTAL PROJECTS</t>
  </si>
  <si>
    <t>KEY</t>
  </si>
  <si>
    <t>NIL ACHIEVED</t>
  </si>
  <si>
    <t>TARGET PARTIALLY MET</t>
  </si>
  <si>
    <t>TARGET MET</t>
  </si>
  <si>
    <t>TARGET EXCEEDED</t>
  </si>
  <si>
    <t>NOT APPLICABLE</t>
  </si>
  <si>
    <t>NO INFORMATION RECEIVED</t>
  </si>
  <si>
    <t>ORGANISATIONAL OVERVIEW</t>
  </si>
  <si>
    <t>TOTAL PROJECTS:</t>
  </si>
  <si>
    <t>1.1.1</t>
  </si>
  <si>
    <t>OPERATING PROJECTS</t>
  </si>
  <si>
    <t>1.1.2</t>
  </si>
  <si>
    <t xml:space="preserve">CAPITAL PROJECTS </t>
  </si>
  <si>
    <r>
      <rPr>
        <b/>
        <u/>
        <sz val="14"/>
        <color indexed="8"/>
        <rFont val="Arial Narrow"/>
        <family val="2"/>
      </rPr>
      <t>GRAPHICAL REPRESENTATION OF PERFORMANCE</t>
    </r>
    <r>
      <rPr>
        <sz val="14"/>
        <color indexed="8"/>
        <rFont val="Arial Narrow"/>
        <family val="2"/>
      </rPr>
      <t>: OPERATING PROJECTS</t>
    </r>
  </si>
  <si>
    <t>1.1.3</t>
  </si>
  <si>
    <t>1.1.4</t>
  </si>
  <si>
    <t>1.1.5</t>
  </si>
  <si>
    <t>1.1.6</t>
  </si>
  <si>
    <t>1.1.7</t>
  </si>
  <si>
    <t>0% of the projects were not reported on by Business Units for the 3rd Quarter.</t>
  </si>
  <si>
    <r>
      <rPr>
        <b/>
        <u/>
        <sz val="14"/>
        <color indexed="8"/>
        <rFont val="Arial Narrow"/>
        <family val="2"/>
      </rPr>
      <t>GRAPHICAL REPRESENTATION OF PERFORMANCE</t>
    </r>
    <r>
      <rPr>
        <sz val="14"/>
        <color indexed="8"/>
        <rFont val="Arial Narrow"/>
        <family val="2"/>
      </rPr>
      <t>: CAPITAL PROJECTS</t>
    </r>
  </si>
  <si>
    <t>2.1.1</t>
  </si>
  <si>
    <t>2.1.2</t>
  </si>
  <si>
    <t>2.1.3</t>
  </si>
  <si>
    <t>2.1.4</t>
  </si>
  <si>
    <t>2.1.5</t>
  </si>
  <si>
    <t>2.1.6</t>
  </si>
  <si>
    <t>2.1.7</t>
  </si>
  <si>
    <t>ANNEXURE 1(E): CORPORATE BUSINESS UNIT</t>
  </si>
  <si>
    <t xml:space="preserve">CORPORATE BUSINESS UNIT OVERVIEW </t>
  </si>
  <si>
    <t>CORPORATE BUSINESS UNIT OVERVIEW</t>
  </si>
  <si>
    <r>
      <rPr>
        <b/>
        <u/>
        <sz val="14"/>
        <color indexed="8"/>
        <rFont val="Arial Narrow"/>
        <family val="2"/>
      </rPr>
      <t>GRAPHICAL REPRESENTATION OF PERFORMANCE</t>
    </r>
    <r>
      <rPr>
        <sz val="14"/>
        <color theme="1"/>
        <rFont val="Arial Narrow"/>
        <family val="2"/>
      </rPr>
      <t>: OPERATING PROJECTS</t>
    </r>
  </si>
  <si>
    <t xml:space="preserve">INTERNAL AUDIT UNIT OVERVIEW </t>
  </si>
  <si>
    <t>INTERNAL AUDIT UNIT OVERVIEW</t>
  </si>
  <si>
    <t xml:space="preserve"> OFFICE OF THE MUNICIPAL MANAGER OVERVIEW </t>
  </si>
  <si>
    <t xml:space="preserve">INTERGRATED DEVELOPMENT PLAN UNIT OVERVIEW </t>
  </si>
  <si>
    <t>INTERGRATED DEVELOPMENT PLAN UNIT OVERVIEW</t>
  </si>
  <si>
    <t xml:space="preserve">MARKETING UNIT OVERVIEW </t>
  </si>
  <si>
    <t>ANNEXURE 1(F): FINANCE BUSINESS UNIT</t>
  </si>
  <si>
    <t xml:space="preserve">FINANCE BUSINESS UNIT OVERVIEW </t>
  </si>
  <si>
    <t>FINANCE BUSINESS UNIT OVERVIEW</t>
  </si>
  <si>
    <t>CAPITAL PROJECTS</t>
  </si>
  <si>
    <t xml:space="preserve">BUDGET &amp; TREASURY UNIT OVERVIEW </t>
  </si>
  <si>
    <t xml:space="preserve">EXPENDITURE MANAGEMENT UNIT OVERVIEW </t>
  </si>
  <si>
    <t xml:space="preserve">REVENUE MANAGEMENT UNIT OVERVIEW </t>
  </si>
  <si>
    <t xml:space="preserve">SUPPLY CHAIN MANAGEMENT UNIT OVERVIEW </t>
  </si>
  <si>
    <t>ANNEXURE 1 (G): COMMUNITY SERVICES BUSINESS UNIT</t>
  </si>
  <si>
    <t xml:space="preserve">COMMUNITY SERVICES BUSINESS UNIT OVERVIEW </t>
  </si>
  <si>
    <t>COMMUNITY SERVICES BUSINESS UNIT OVERVIEW</t>
  </si>
  <si>
    <r>
      <rPr>
        <b/>
        <u/>
        <sz val="14"/>
        <color indexed="8"/>
        <rFont val="Arial Narrow"/>
        <family val="2"/>
      </rPr>
      <t>GRAPHICAL REPRESENTATION OF PERFORMANCE</t>
    </r>
    <r>
      <rPr>
        <sz val="14"/>
        <color theme="1"/>
        <rFont val="Arial Narrow"/>
        <family val="2"/>
      </rPr>
      <t>: CAPITAL PROJECTS</t>
    </r>
  </si>
  <si>
    <t xml:space="preserve">AREA BASED MANAGEMENT UNIT OVERVIEW </t>
  </si>
  <si>
    <t xml:space="preserve">HEALTH &amp; SOCIAL SERVICES UNIT OVERVIEW </t>
  </si>
  <si>
    <t xml:space="preserve">COMMUNITY DEVELOPMENT UNIT OVERVIEW </t>
  </si>
  <si>
    <t xml:space="preserve">AIRPORT, CREMATORIA, ART GALLERY, CEMETERIES UNIT OVERVIEW </t>
  </si>
  <si>
    <t xml:space="preserve">PUBLIC SAFETY &amp; DISASTER MANAGEMENT UNIT OVERVIEW </t>
  </si>
  <si>
    <t>ANNEXURE 1(H): INFRASTRUCTURE SERVICES BUSINESS UNIT</t>
  </si>
  <si>
    <t xml:space="preserve">INFRASTRUCTURE SERVICES BUSINESS UNIT OVERVIEW </t>
  </si>
  <si>
    <t>INFRASTRUCTURE SERVICES BUSINESS UNIT OVERVIEW</t>
  </si>
  <si>
    <t xml:space="preserve">WATER &amp; SANITATION UNIT OVERVIEW </t>
  </si>
  <si>
    <t xml:space="preserve">ELECTRICITY UNIT OVERVIEW </t>
  </si>
  <si>
    <t xml:space="preserve">PROJECT MANAGEMENT UNIT OVERVIEW </t>
  </si>
  <si>
    <t xml:space="preserve">PROJECT MANAGEMENT &amp; FLEET UNIT OVERVIEW </t>
  </si>
  <si>
    <t xml:space="preserve"> FLEET MANAGEMENT UNIT OVERVIEW </t>
  </si>
  <si>
    <t xml:space="preserve">ROADS &amp; STORMWATER UNIT OVERVIEW </t>
  </si>
  <si>
    <t xml:space="preserve">LANDFILL SITE OVERVIEW </t>
  </si>
  <si>
    <t>ANNEXURE 1(I): CORPORATE SERVICES BUSINESS UNIT</t>
  </si>
  <si>
    <t xml:space="preserve">CORPORATE SERVICES BUSINESS UNIT OVERVIEW </t>
  </si>
  <si>
    <t>CORPORATESERVICES BUSINESS UNIT OVERVIEW</t>
  </si>
  <si>
    <t xml:space="preserve">SOUND GOVERNANCE UNIT OVERVIEW </t>
  </si>
  <si>
    <t xml:space="preserve">LEGAL SERVICES UNIT OVERVIEW </t>
  </si>
  <si>
    <t xml:space="preserve">INFORMATION COMMUNICATION TECHNOLOGY UNIT OVERVIEW </t>
  </si>
  <si>
    <t xml:space="preserve">HUMAN RESOURCE MANAGEMENT, OCCUPATIONAL HEALTH,                                                                                                                                 ORGANIZATIONAL DEVELOPMENT &amp; SKILLS DEVELOPMENT UNIT OVERVIEW </t>
  </si>
  <si>
    <t xml:space="preserve">HRM, OCCUPATIONAL HEALTH, OD &amp; SD UNIT OVERVIEW </t>
  </si>
  <si>
    <t>ANNEXURE 1(J): ECONOMIC DEVELOPMENT BUSINESS UNIT</t>
  </si>
  <si>
    <t xml:space="preserve">ECONOMIC DEVELOPMENT BUSINESS UNIT OVERVIEW </t>
  </si>
  <si>
    <t>DEVELOPMENT SERVICES BUSINESS UNIT OVERVIEW</t>
  </si>
  <si>
    <t xml:space="preserve">LOCAL ECONOMIC DEVELOPMENT BUSINESS UNIT OVERVIEW </t>
  </si>
  <si>
    <t>LOCAL ECONOMIC DEVELOPMENT BUSINESS UNIT OVERVIEW</t>
  </si>
  <si>
    <t>6.1 LOCAL ECONOMIC DEVELOPMENT</t>
  </si>
  <si>
    <t xml:space="preserve">INFRASTRUCTURE PLANNING &amp; SURVEY UNIT OVERVIEW </t>
  </si>
  <si>
    <t xml:space="preserve">GEDI, PLANNING, ENVIRONMENTAL &amp; LICENSING UNIT OVERVIEW </t>
  </si>
  <si>
    <t>CONTENTS PAGE</t>
  </si>
  <si>
    <t>NO.</t>
  </si>
  <si>
    <t>DESCRIPTION</t>
  </si>
  <si>
    <t>PAGE / S</t>
  </si>
  <si>
    <t>ANNEXURE 1: SDBIP 2012 / 2013 COVER PAGE</t>
  </si>
  <si>
    <t>Page 1</t>
  </si>
  <si>
    <t>ORGANIZATIONAL OVERVIEW</t>
  </si>
  <si>
    <t xml:space="preserve">Page 2 </t>
  </si>
  <si>
    <t>ANNEXURE 1 (E) - CBU COVER PAGE</t>
  </si>
  <si>
    <t>Page 3</t>
  </si>
  <si>
    <t>Page 4</t>
  </si>
  <si>
    <t>INTERNAL AUDIT OVERVIEW</t>
  </si>
  <si>
    <t>Page 5</t>
  </si>
  <si>
    <t>INTERNAL AUDIT REPORT</t>
  </si>
  <si>
    <t>OFFICE OF THE MUNICIPAL MANAGER OVERVIEW</t>
  </si>
  <si>
    <t>OFFICE OF THE MUNICIPAL MANAGER REPORT</t>
  </si>
  <si>
    <t>INTERGRATED DEVELOPMENT PLAN OVERVIEW</t>
  </si>
  <si>
    <t>INTERGRATED DEVELOPMENT PLAN REPORT</t>
  </si>
  <si>
    <t>MARKETING OVERVIEW</t>
  </si>
  <si>
    <t>MARKETING REPORT</t>
  </si>
  <si>
    <t>ANNEXURE 1 (F) - FINANCE COVER PAGE</t>
  </si>
  <si>
    <t>FINANCE OVERVIEW</t>
  </si>
  <si>
    <t>BUDGET &amp; TREASURY OVERVIEW</t>
  </si>
  <si>
    <t>Page 23</t>
  </si>
  <si>
    <t>BUDGET &amp; TREASURY REPORT</t>
  </si>
  <si>
    <t>EXPENDITURE MANAGEMENT OVERVIEW</t>
  </si>
  <si>
    <t>EXPENDITURE MANAGEMENT REPORT</t>
  </si>
  <si>
    <t>REVENUE MANAGEMENT OVERVIEW</t>
  </si>
  <si>
    <t>REVENUE MANAGEMENT REPORT</t>
  </si>
  <si>
    <t>SUPPLY CHAIN MANAGEMENT OVERVIEW</t>
  </si>
  <si>
    <t>SUPPLY CHAIN MANAGEMENT REPORT</t>
  </si>
  <si>
    <t>ANNEXURE 1 (G) - COMMUNITY SERVICES COVER PAGE</t>
  </si>
  <si>
    <t>COMMUNITY SERVICES OVERVIEW</t>
  </si>
  <si>
    <t>AREA BASED MANAGEMENT OVERVIEW</t>
  </si>
  <si>
    <t>AREA BASED MANAGEMENT REPORT</t>
  </si>
  <si>
    <t>HEALTH &amp; SOCIAL SERVICES OVERVIEW</t>
  </si>
  <si>
    <t>HEALTH &amp; SOCIAL SERVICES REPORT</t>
  </si>
  <si>
    <t>COMMUNITY DEVELOPMENT OVERVIEW</t>
  </si>
  <si>
    <t>COMMUNITY DEVELOPMENT REPORT</t>
  </si>
  <si>
    <t>PUBLIC SAFETY ENFORCEMENT &amp; DISASTER MANAGEMENT OVERVIEW</t>
  </si>
  <si>
    <t>PUBLIC SAFETY ENFORCEMENT &amp; DISASTER MANAGEMENT REPORT</t>
  </si>
  <si>
    <t>ANNEXURE 1 (H) - INFRASTRUCTURE SERVICES COVER PAGE</t>
  </si>
  <si>
    <t>INFRASTRUCUTURE SERVICES OVERVIEW</t>
  </si>
  <si>
    <t>WATER &amp; SANITATION OVERVIEW</t>
  </si>
  <si>
    <t>WATER &amp; SANITATION REPORT</t>
  </si>
  <si>
    <t>ELECTRICITY OVERVIEW</t>
  </si>
  <si>
    <t>ELECTRICITY REPORT</t>
  </si>
  <si>
    <t>PROJECT MANAGEMENT UNIT OVERVIEW</t>
  </si>
  <si>
    <t>PROJECT MANAGEMENT UNIT REPORT</t>
  </si>
  <si>
    <t>FLEET MANAGEMENT OVERVIEW</t>
  </si>
  <si>
    <t>FLEET MANAGEMENT REPORT</t>
  </si>
  <si>
    <t>ROADS, TRANSPORTATION &amp; PUBLIC WORKS OVERVIEW</t>
  </si>
  <si>
    <t>ROADS, TRANSPORTATION &amp; PUBLIC WORKS REPORT</t>
  </si>
  <si>
    <t>LANDFILL SITE OVERVIEW</t>
  </si>
  <si>
    <t>LANDFILL SITE REPORT</t>
  </si>
  <si>
    <t>ANNEXURE 1 (I) - CORPORATE SERVICES COVER PAGE</t>
  </si>
  <si>
    <t>CORPORATE SERVICES OVERVIEW</t>
  </si>
  <si>
    <t>SOUND GOVERNANCE OVERVIEW</t>
  </si>
  <si>
    <t>SOUND GOVERNANCE REPORT</t>
  </si>
  <si>
    <t>LEGAL SERVICES OVERVIEW</t>
  </si>
  <si>
    <t>LEGAL SERVICES REPORT</t>
  </si>
  <si>
    <t>INFORMATION COMMUNICATION TECHNOLOGY OVERVIEW</t>
  </si>
  <si>
    <t>INFORMATION COMMUNICATION TECHNOLOGY REPORT</t>
  </si>
  <si>
    <t>HUMAN RESOURCE MANAGEMENT, OCCUPATIONAL HEALTH,                                                                                                                                 ORGANIZATIONAL DEVELOPMENT &amp; SKILLS DEVELOPMENT UNIT REPORT</t>
  </si>
  <si>
    <t>ANNEXURE 1 (J) - ECONOMIC DEVELOPMENT COVER PAGE</t>
  </si>
  <si>
    <t>ECONOMIC DEVELOPMENT OVERVIEW</t>
  </si>
  <si>
    <t>LOCAL ECONOMIC DEVELOPMENT OVERVIEW</t>
  </si>
  <si>
    <t>LOCAL ECONOMIC DEVELOPMENT REPORT</t>
  </si>
  <si>
    <t xml:space="preserve">HOUSING OVERVIEW </t>
  </si>
  <si>
    <t>HOUSING REPORT</t>
  </si>
  <si>
    <t>GEDI, PLANNING, ENVIRONMENTAL &amp; LICENSING OVERVIEW</t>
  </si>
  <si>
    <t>GEDI, PLANNING, ENVIRONMENTAL &amp; LICENSING REPORT</t>
  </si>
  <si>
    <t>.</t>
  </si>
  <si>
    <t>organisational rep - operating projects</t>
  </si>
  <si>
    <t>organisational rep - capital projects</t>
  </si>
  <si>
    <t>business unit rep - cbu - operating</t>
  </si>
  <si>
    <t>sub unit rep - internal audit - operating</t>
  </si>
  <si>
    <t>sub unit rep - office of the mm - operating</t>
  </si>
  <si>
    <t>sub unit rep - mayoral special projects - capital</t>
  </si>
  <si>
    <t>sub unit rep - IDP - Operating</t>
  </si>
  <si>
    <t>sub unit rep - marketing - operating</t>
  </si>
  <si>
    <t>business unit rep - finance - operating</t>
  </si>
  <si>
    <t>sub unit rep - budget &amp; treasury - operating</t>
  </si>
  <si>
    <t>sub unit rep - expenditure - operating</t>
  </si>
  <si>
    <t>sub unit rep - revenue management - operating</t>
  </si>
  <si>
    <t>sub unit rep - SCM - operating</t>
  </si>
  <si>
    <t>business unit rep - community services - operating</t>
  </si>
  <si>
    <t>business unit rep - community services - capital</t>
  </si>
  <si>
    <t>sub unit rep - ABM - operating</t>
  </si>
  <si>
    <t>sub unit rep - HSS - operating</t>
  </si>
  <si>
    <t>sub unit rep - community development - operating</t>
  </si>
  <si>
    <t>sub unit rep - community development - capital</t>
  </si>
  <si>
    <t>sub unit rep - psdm - operating</t>
  </si>
  <si>
    <t>business unit rep - ISF - operating</t>
  </si>
  <si>
    <t>business unit rep - ISF - capital</t>
  </si>
  <si>
    <t>sub unit rep - water &amp; sanitation - capital</t>
  </si>
  <si>
    <t>sub unit rep - Electricity - operating</t>
  </si>
  <si>
    <t>sub unit rep - Electricity - capital</t>
  </si>
  <si>
    <t>sub unit rep - Fleet - operating</t>
  </si>
  <si>
    <t>sub unit rep - PMU - operating</t>
  </si>
  <si>
    <t>sub unit rep - roads &amp; stormwater - capital</t>
  </si>
  <si>
    <t>business unit rep - corporate services - operating</t>
  </si>
  <si>
    <t>sub unit rep - sound governance - operating</t>
  </si>
  <si>
    <t>sub unit rep - legal - operating</t>
  </si>
  <si>
    <t>sub unit rep - ICT - operating</t>
  </si>
  <si>
    <t>sub unit rep - HRD, OCC H, SD, OD - operating</t>
  </si>
  <si>
    <t>business unit rep - economic development - operating</t>
  </si>
  <si>
    <t>sub unit rep - ED - operating</t>
  </si>
  <si>
    <t>sub unit rep - housing - operating</t>
  </si>
  <si>
    <t>sub unit rep - Gedi, EH, Plan &amp; Licensing - operating</t>
  </si>
  <si>
    <t>sub unit rep - landfill capital</t>
  </si>
  <si>
    <t>Capital Projects</t>
  </si>
  <si>
    <t>Operating Projects</t>
  </si>
  <si>
    <t>Colour</t>
  </si>
  <si>
    <t>Red</t>
  </si>
  <si>
    <t>Orange</t>
  </si>
  <si>
    <t>Green</t>
  </si>
  <si>
    <t>Blue</t>
  </si>
  <si>
    <t>Yellow</t>
  </si>
  <si>
    <t>Sub Unit Representation - Office of the MM - 37</t>
  </si>
  <si>
    <t>Sub Unit Representation - Marketing 6</t>
  </si>
  <si>
    <t>Sub Unit Representation - Budget &amp; Treasury 11</t>
  </si>
  <si>
    <t>Sub Unit Representation - Revenue Management 13</t>
  </si>
  <si>
    <t>PKS 08</t>
  </si>
  <si>
    <t>Sub Unit Representation - PSDM - 13</t>
  </si>
  <si>
    <t>Sub Unit Representation - water &amp; sanitation 14</t>
  </si>
  <si>
    <t>Sub Unit Representation - fleet 5</t>
  </si>
  <si>
    <t>EL 12 oper</t>
  </si>
  <si>
    <t>Sub Unit Representation - Landfill Site</t>
  </si>
  <si>
    <t>Sub Unit Representation - legal 3</t>
  </si>
  <si>
    <t>Sub Unit Representation - HRM, OD, SD, OC 29</t>
  </si>
  <si>
    <t>Business Unit Representation - Economic Development 38</t>
  </si>
  <si>
    <t>Sub Unit Representation - LED  12</t>
  </si>
  <si>
    <t>Sub Unit Representation -  Housing 19</t>
  </si>
  <si>
    <t>Sub Unit Representation -  GEDI etc 7</t>
  </si>
  <si>
    <t>Brown</t>
  </si>
  <si>
    <t>KPI</t>
  </si>
  <si>
    <t>Comparative summary 3rd Quarter 2010/11 &amp; 2011/12</t>
  </si>
  <si>
    <t>2010/11</t>
  </si>
  <si>
    <t>2011/12</t>
  </si>
  <si>
    <t>Number of vehicles fitted by 31-03-2013</t>
  </si>
  <si>
    <t>Number of vehicles and date</t>
  </si>
  <si>
    <t>Number of vehicles serviced against received.</t>
  </si>
  <si>
    <t>All the vehicles and plant serviced</t>
  </si>
  <si>
    <t>All relevant people workshoped by 30-06-2013</t>
  </si>
  <si>
    <t>Establish committee by 31-03 2013</t>
  </si>
  <si>
    <t>REASON FOR DEVIATION</t>
  </si>
  <si>
    <t>CORRECTIVE MEASURE</t>
  </si>
  <si>
    <t>SOURCE DOCUMENT</t>
  </si>
  <si>
    <t>Q3 PERFORMANCE TARGET</t>
  </si>
  <si>
    <t>Fire Arm Audit ConduCted by 31/10/12</t>
  </si>
  <si>
    <t>ACTUAL (1,2,3,4,5, Not Applicable)</t>
  </si>
  <si>
    <t>Sub Unit Representation - Internal Audit 11</t>
  </si>
  <si>
    <t>Sub Unit Representation - IDP 10</t>
  </si>
  <si>
    <t>Business Unit Representation - Finance 42</t>
  </si>
  <si>
    <t>Sub Unit Representation - expenditure management 10</t>
  </si>
  <si>
    <t>Sub Unit Representation - supply chain Management 8</t>
  </si>
  <si>
    <t>Sub Unit Representation - HSS 23</t>
  </si>
  <si>
    <t>Sub Unit Representation - PMU 4</t>
  </si>
  <si>
    <t>Sub Unit Representation - Roads &amp; Stormwater 31</t>
  </si>
  <si>
    <t>Sub Unit Representation - Electricity 11</t>
  </si>
  <si>
    <t>Sub Unit Representation - comm dev - 25</t>
  </si>
  <si>
    <t>communication of SCM Policy to all Council staff</t>
  </si>
  <si>
    <t>1 Quaterly report on tenders awarded submitted to SMC within 10 days after the monthends</t>
  </si>
  <si>
    <t>book selection process</t>
  </si>
  <si>
    <t>January &amp; February SDBIP montly Reports submitted to the Operational Management Committee</t>
  </si>
  <si>
    <t>3 X monthly reports submitted by the 5th of every month to OMC/OGF/CNL</t>
  </si>
  <si>
    <t>Completed preparation of black-base for the balance of the access roads</t>
  </si>
  <si>
    <t>Appointed contractor. Construction commenced.</t>
  </si>
  <si>
    <t>Contractor appointed and preparation of sub-base completed. Construction commenced.</t>
  </si>
  <si>
    <t>Final EIA Report submitted to DAERD by 31 March 2013</t>
  </si>
  <si>
    <t xml:space="preserve">Complete internal preparation of 1.0km sub-base layer works. </t>
  </si>
  <si>
    <t>Completed  1st Design. Approved Spec, Tender advertised and Service Provider appointed for 2nd Design.</t>
  </si>
  <si>
    <t>Completed preparation of 0.29km 2013</t>
  </si>
  <si>
    <t>Complete internal preparation of sub-base layer works</t>
  </si>
  <si>
    <t>Completed 1.5 km of road works and associated Dorpspruit bridge.</t>
  </si>
  <si>
    <t>Appoint Service Provide and commenced with installation and connections of 2 cremators</t>
  </si>
  <si>
    <t>Commenced with all 12 ablutions</t>
  </si>
  <si>
    <t>Tender advertised, adjudicated and Contractor appointed by 30 Mar'13.</t>
  </si>
  <si>
    <t>Submission of ICT Charter to EXCO</t>
  </si>
  <si>
    <t>ICT Strategy Terms of Reference Developed</t>
  </si>
  <si>
    <t>Submission of Draft Phyisical Security Policies to EXCO</t>
  </si>
  <si>
    <t>Submission of Logical Security Policies to EXCO</t>
  </si>
  <si>
    <t>Submission of Minimum Operating Standards to EXCO</t>
  </si>
  <si>
    <t>Submission of Environmental Control Policies to EXCO</t>
  </si>
  <si>
    <t>Development of the Enterprise Architecture Specifications and Terms of Reference</t>
  </si>
  <si>
    <t>Development of the IT Governance Specifications and Terms of Reference</t>
  </si>
  <si>
    <t>Develop Terms of References and Specifications</t>
  </si>
  <si>
    <t>Survey of all Informal economy actors completed by 31 March 2013</t>
  </si>
  <si>
    <t>Bid spec and advert  for Polocrosse site31/03/2013</t>
  </si>
  <si>
    <t>Purple</t>
  </si>
  <si>
    <t>100% vehicles fitted on the number received.</t>
  </si>
  <si>
    <t>Business Unit Representation - Corporate Services 58</t>
  </si>
  <si>
    <t>Sub Unit Representation - Sound Governance 14</t>
  </si>
  <si>
    <t>Sub Unit Representation - ICT - 12</t>
  </si>
  <si>
    <t>Sub Unit Representation - ABM 8</t>
  </si>
  <si>
    <t>Business Unit Representation - Community Services 69</t>
  </si>
  <si>
    <t>Business Unit Representation - CBU 64</t>
  </si>
  <si>
    <t>2 TARGET PARTIALLY MET</t>
  </si>
  <si>
    <t>1 NIL ACHIEVED</t>
  </si>
  <si>
    <t>3 TARGET MET</t>
  </si>
  <si>
    <t>4 TARGET EXCEEDED</t>
  </si>
  <si>
    <t>5 TARGET EXCEEDED BY 100 %</t>
  </si>
  <si>
    <t>Page 40</t>
  </si>
  <si>
    <t>Submission of IDP/Budget process plan for 2013/14 on the 01 July 2012</t>
  </si>
  <si>
    <t>Date of approved process plan being 31 August 2012</t>
  </si>
  <si>
    <t xml:space="preserve">All reports in terms of S 71 to be produced and submitted within 10 working days after month end </t>
  </si>
  <si>
    <t xml:space="preserve">1 mid year / adjustment budget review S72 report produced by 01 December 2012 </t>
  </si>
  <si>
    <t xml:space="preserve">Date of submission of mid year adjustment budget to SMC </t>
  </si>
  <si>
    <t xml:space="preserve">Date of submission of draft budget policy to SMC </t>
  </si>
  <si>
    <t>Date of submission of draft Virement policy to SMC</t>
  </si>
  <si>
    <t xml:space="preserve">SDBIP 2012/2013 QUARTER 3 (MONTH 8 - FEBRUARY 2013) PROGRESS REPORT </t>
  </si>
  <si>
    <t>N/A (Completed Q 1)</t>
  </si>
  <si>
    <r>
      <rPr>
        <b/>
        <sz val="9"/>
        <color rgb="FFFF0000"/>
        <rFont val="Calibri"/>
        <family val="2"/>
        <scheme val="minor"/>
      </rPr>
      <t>300</t>
    </r>
    <r>
      <rPr>
        <sz val="9"/>
        <rFont val="Calibri"/>
        <family val="2"/>
        <scheme val="minor"/>
      </rPr>
      <t xml:space="preserve"> Houses completed by 31/03/13</t>
    </r>
  </si>
  <si>
    <t xml:space="preserve">7 Wards workshops conducted </t>
  </si>
  <si>
    <t>Fire Arm Audit Completed by 31/10/12</t>
  </si>
  <si>
    <t>Develop terms and objectives</t>
  </si>
  <si>
    <t>Line Completion</t>
  </si>
  <si>
    <t>Number of Hours</t>
  </si>
  <si>
    <t>Organisational Representation - 344</t>
  </si>
  <si>
    <t>Business Unit Representation - Infrastructure Services 73</t>
  </si>
  <si>
    <t>95% debt collection - current</t>
  </si>
  <si>
    <t>25% debt collection - outstanding (historical debt)</t>
  </si>
  <si>
    <t>First Draft Rates Policy</t>
  </si>
  <si>
    <t>Page 24</t>
  </si>
  <si>
    <t>Page 41</t>
  </si>
  <si>
    <t>173 250</t>
  </si>
  <si>
    <t xml:space="preserve">Submission of draft budget to SMC </t>
  </si>
  <si>
    <t>6  Major hazardous installation meetings per quarter</t>
  </si>
  <si>
    <t>PERFORMANCE REPORTING - QUARTER 3 - QUARTER ENDING MARCH 2013</t>
  </si>
  <si>
    <t>QUARTER 3 - QUARTER ENDING MARCH 2013</t>
  </si>
  <si>
    <t xml:space="preserve">QUARTER 3 PROGRESS </t>
  </si>
  <si>
    <t xml:space="preserve">ANNEXURE 1: SDBIP 2012/2013 QUARTER 3 (JANUARY - MARCH 2013) PROGRESS REPORT </t>
  </si>
  <si>
    <t xml:space="preserve">SDBIP 2012/2013 QUARTER 3 (JANUARY - MARCH 2013) PROGRESS REPORT  </t>
  </si>
  <si>
    <t xml:space="preserve">SDBIP 2012/2013 QUARTER 3 (JANUARY - MARCH 2013) PROGRESS REPORT </t>
  </si>
  <si>
    <t>Attendance registers, minutes of the meeting and Agenda</t>
  </si>
  <si>
    <t>IDP tabled at Council only on the 20th of March 13</t>
  </si>
  <si>
    <t>Community engagements to commence in April 13</t>
  </si>
  <si>
    <t>Minutes of the FC meeting, agenda</t>
  </si>
  <si>
    <t xml:space="preserve">28  Quarterly Assessments of all Managers up to level 3 </t>
  </si>
  <si>
    <t>PMU Manager off sick, Fleet Manager does not have a Workplan</t>
  </si>
  <si>
    <t>Assessments to be conducted prior to the commencement of the 3rd Quarter assessments</t>
  </si>
  <si>
    <t>2nd Quarter assessment report/assessment schedules/attendance registers</t>
  </si>
  <si>
    <t>Draft Oversight Report tables at OS Committee meeting on the 22nd of March, to be tabled on the 27th of March 13 at FC</t>
  </si>
  <si>
    <t>Draft OS report, Miunutes of the OS meetings</t>
  </si>
  <si>
    <t>Annual Report tabled in Council on the 25th of January 2013</t>
  </si>
  <si>
    <t>Minutes of the full council meeting / draft AR 11/12</t>
  </si>
  <si>
    <t>Mid-Year Performance Review tabled in Council on the 25th of January 2013</t>
  </si>
  <si>
    <t xml:space="preserve">Minutes of the full council meeting / Mid-Year Performance Review </t>
  </si>
  <si>
    <t>3rd Quarter report / minutes of meeting</t>
  </si>
  <si>
    <t>January &amp; February monthly reports / minutes of meetings where reports were discussed</t>
  </si>
  <si>
    <t>SDBIP Monthly Reports, Quarterly Reports, Annual Report, 1st Qtr Performance assessments of s57 &amp; 58 managers. Council Resolutions</t>
  </si>
  <si>
    <t>Risk Profile/Register completed &amp; submitted to SMC by 28 February 2013</t>
  </si>
  <si>
    <t>Risk Profile/Register  completed  by 28 February 2013</t>
  </si>
  <si>
    <t xml:space="preserve">Risk Management Strategy completed by 28 February 2013 </t>
  </si>
  <si>
    <t>Waiting for tabling at the Risk Management Committee</t>
  </si>
  <si>
    <t>Date for the meeting of the Risk Management Committee to be fast tracked.</t>
  </si>
  <si>
    <t>Risk Profile/Register &amp; Resolution of SMC</t>
  </si>
  <si>
    <t>Risk Management Strategy &amp; Resolution of SMC</t>
  </si>
  <si>
    <t>Internal Audit Assignments Completed as per the annual plan</t>
  </si>
  <si>
    <t>Reports to MM.</t>
  </si>
  <si>
    <t xml:space="preserve">Delays in submitting portfolio of evidence. Portfolio of evidence that is not properly filed &amp; referenced. Extention of scope due to high reisks identified </t>
  </si>
  <si>
    <t>MM &amp; DMMs have to start disciplining their subordinate for failure to submit properly filed &amp; referenced portfolio of evidence timeously</t>
  </si>
  <si>
    <t>Reports</t>
  </si>
  <si>
    <t>Internal Audit Methodology was implemented in October 2012 in phases &amp; is an ongoing project.</t>
  </si>
  <si>
    <t>Reports produced in the new format</t>
  </si>
  <si>
    <t>Has been discussed at E.D Portfolio Committee</t>
  </si>
  <si>
    <t>Published and distributed 50 000 copies per month</t>
  </si>
  <si>
    <t>Implementation: Newspaper, media, newsletter, MCF, Website, events, billboards</t>
  </si>
  <si>
    <t>Inaugural meeting of MCF.</t>
  </si>
  <si>
    <t>Uploaded two by laws and two policies, and one indigent application form.</t>
  </si>
  <si>
    <t>Communication Documents</t>
  </si>
  <si>
    <t>Copies</t>
  </si>
  <si>
    <t>Minutes, website, records, pictures, newsletter, newspaper.</t>
  </si>
  <si>
    <t>Minutes of MCF Meeting</t>
  </si>
  <si>
    <t>Municipal Website under By laws and Policies.</t>
  </si>
  <si>
    <t>Delays in Committee meetings</t>
  </si>
  <si>
    <t>Completed in the previous Quarter</t>
  </si>
  <si>
    <t>This project is handled entirely by the district Municipality. It has been included on the SDBIP as Council is required to Commit 1 million towards the project.</t>
  </si>
  <si>
    <t>contract register</t>
  </si>
  <si>
    <t>not applicable</t>
  </si>
  <si>
    <t>communication/minutes</t>
  </si>
  <si>
    <t>SMC AGENDA</t>
  </si>
  <si>
    <t>Most contractors are unable to meet the 14 day period for the submission of insurances and surities, BSC and BEC lack of quorum, Objections</t>
  </si>
  <si>
    <t>Bid committees to meet on regular basis</t>
  </si>
  <si>
    <t>CONTRACT REGISTER</t>
  </si>
  <si>
    <t>OMC AGENDA</t>
  </si>
  <si>
    <t>Reports for Jan, Feb and March 2013 have been submitted for noting.</t>
  </si>
  <si>
    <t>Monthly report on infrastructure capital projects, expenditure, progress plan.</t>
  </si>
  <si>
    <r>
      <t>A total of five meetings (</t>
    </r>
    <r>
      <rPr>
        <sz val="9"/>
        <color rgb="FFFF0000"/>
        <rFont val="Calibri"/>
        <family val="2"/>
        <scheme val="minor"/>
      </rPr>
      <t>Jan One meeting</t>
    </r>
    <r>
      <rPr>
        <sz val="9"/>
        <color theme="1"/>
        <rFont val="Calibri"/>
        <family val="2"/>
        <scheme val="minor"/>
      </rPr>
      <t xml:space="preserve"> - Feb Two meetings  - Mar Two meetings) have been held in quarter 3.</t>
    </r>
  </si>
  <si>
    <t>First meeting of January not held as a result of holiday period and construction industry shutdown.</t>
  </si>
  <si>
    <t>Better planning required during the month of January to cater for the holiday period and construction industry shut down.</t>
  </si>
  <si>
    <t>Minutes of PM's Project Progress meetings.</t>
  </si>
  <si>
    <t>All invoices packaged and submitted to user departments within 48 hours for the months of Jan, Feb and Mar 2013.</t>
  </si>
  <si>
    <t>Copy of invoice approval tracking sheets and proof of payments schedule.</t>
  </si>
  <si>
    <t>Reports for Jan, Feb and March 2013 have been submitted before 15 th of the month.</t>
  </si>
  <si>
    <t>Monthly Dora reports for MIG and EPWP.</t>
  </si>
  <si>
    <t>1 Pump Station upgraded in 1st Quarter. Tenders for a further 6 pump station upgrades in currently prepared. 256 meters of sewer pipe was upgraded</t>
  </si>
  <si>
    <t>Digital information in relation CCTV information was outstanding, hence priority replacements could not be indentified.</t>
  </si>
  <si>
    <t>Information now received and 7 day tender processes are to advertised and implemented in 4th quarter.</t>
  </si>
  <si>
    <t>Capital Projects Progress Worksheets from Operations Technologist. Consultants correpondence.</t>
  </si>
  <si>
    <t>Contract Awarded on 11 Jan 2013.       Construction delayed due to Community disputes.  Constructed 0,0km of sewer pipe. Site Established, materials ordered and delivered on site. Setting of pipeline and route. Commencement of Pipe Jacking contract.</t>
  </si>
  <si>
    <t>Community issues regarding the employmment of labour and CLO resulted in a 3 week delay. Informal grave sites where encounted on site.</t>
  </si>
  <si>
    <t>Meeting held with community to resolve. Resources to be increased to meet target and material have been ordered. Pipe jack under road has started</t>
  </si>
  <si>
    <t>Payment BoQ. Email regarding community meeting</t>
  </si>
  <si>
    <t xml:space="preserve">Completed Draft Design; Draft Design Report submitted 2013-03-15 </t>
  </si>
  <si>
    <t>draft design report and payment certificate</t>
  </si>
  <si>
    <t>Draft Infiltration Assessment and Reduction Strategy Report completed dated 20 March 2013</t>
  </si>
  <si>
    <t>Draft Infiltration Assessment and Reduction Strategy Report dated 20 March 2013 and INV No. 30644</t>
  </si>
  <si>
    <t>310m of sewer installed. Site established and materials ordered and delivered on site. This target is as of the 20th March 2013.</t>
  </si>
  <si>
    <t>Excessive groundwater encountered during construction which slowed progress</t>
  </si>
  <si>
    <t>Instruction given to construct stone bedding for drainage. It is envisaged that approximately 0.5km would be completed by the 31 March 2013. Remainder of Target to fall part of 4th Quarter.</t>
  </si>
  <si>
    <t>Payment certificate and BoQ.</t>
  </si>
  <si>
    <t>Site estabishment and purchase and delivery of materials. Exploritory work and exposing of existing services has been done</t>
  </si>
  <si>
    <t>There had been wage disputes between the Principal Contractor and the Local Labourers. Hence there was a one week delay.</t>
  </si>
  <si>
    <t>Contractor has updated programme of works commiting to more focus on pipeline construction and to increase the labour force, hence improving day task productivity. A total 2km sewer pipe to be constructed in the 4th quarter</t>
  </si>
  <si>
    <t>Payment certificate and BoQ. Technical minutes.</t>
  </si>
  <si>
    <t>284 meters of water pipe installed including 2 Jojo tanks.</t>
  </si>
  <si>
    <t>Progress Monitoring Spreadsheet, Email from Umgeni Water.</t>
  </si>
  <si>
    <t xml:space="preserve">Completion of :                                - Preliminary design (Res &amp; Pipelines)         </t>
  </si>
  <si>
    <t>Prelim drawings Submitted with correspondence.</t>
  </si>
  <si>
    <t>Floor panels cast 86%, reservoir wall cast 64%</t>
  </si>
  <si>
    <t>minutes of progress meeting dated 12 March 2013.</t>
  </si>
  <si>
    <t>Reduced Non Revenue Water to 45.2% (February 2013)</t>
  </si>
  <si>
    <t>IWA Balance Spreadsheet dated 18 March 2013.</t>
  </si>
  <si>
    <t>No water pipe has been installed yet.</t>
  </si>
  <si>
    <t>Not Applicable</t>
  </si>
  <si>
    <t>This amount was initially budgeted for in the event of water pipes been damaged during construction, however Design and Planning of the new water pipeline extentions is currently been completed.</t>
  </si>
  <si>
    <t>Complete design and planning for water pipeline extention to be constructed in 4th quarter.</t>
  </si>
  <si>
    <t>Email Correpondence to consultant</t>
  </si>
  <si>
    <t>No water pipe has been installed.</t>
  </si>
  <si>
    <t>0.3km of piping installed</t>
  </si>
  <si>
    <t>Payment certificates with BoQ.</t>
  </si>
  <si>
    <t>Preparation is 50% Complete</t>
  </si>
  <si>
    <t>3 weeks delays with Reallocation of MIG funds</t>
  </si>
  <si>
    <t>Payment Certificate</t>
  </si>
  <si>
    <t>Contractor appointed. Construction  commenced Progress 15% complete.</t>
  </si>
  <si>
    <t>Consultants 1st Progress report.</t>
  </si>
  <si>
    <t>2nd Contractor appointed. Site handed-over on 20 March 2013</t>
  </si>
  <si>
    <t>Recommended contractor failed to raise Sureties in terms of the tender. A months delay experienced.</t>
  </si>
  <si>
    <t>2nd contractor has been appointed to undertake the works</t>
  </si>
  <si>
    <t>Appointment letter.</t>
  </si>
  <si>
    <t>Contractor appointed and commenced construction on site.</t>
  </si>
  <si>
    <t>Specs approved and tender advertised on the 28th March. Report prepared for BAC to reaffirm the appointment of a consultant.</t>
  </si>
  <si>
    <t>Copy of advert</t>
  </si>
  <si>
    <t>Draft EIA  Report completed approved. Comments period completed .Submission to be effected  by March 2013.</t>
  </si>
  <si>
    <t xml:space="preserve">EIA  Report </t>
  </si>
  <si>
    <t>1.2km completed</t>
  </si>
  <si>
    <t>Completion Certificate</t>
  </si>
  <si>
    <t>50% of swd complete. Contractor appointed</t>
  </si>
  <si>
    <t>Poor performance of SWD contractor. Contractor for black base struggled to raise Sureties and Insurances for the works</t>
  </si>
  <si>
    <t>SWD Contractor has been warned &amp; instructed to fastrack the works. The contractor has since raised sureties and insurances</t>
  </si>
  <si>
    <t xml:space="preserve">1.0km complete. </t>
  </si>
  <si>
    <t>1st Phase Design has been completed. Tender for 2nd phase design was advertised on 28 Feb and closed on 18 March 2013.</t>
  </si>
  <si>
    <t>Delay in advertising of 2nd phase design</t>
  </si>
  <si>
    <t>To fastrack evaluation.</t>
  </si>
  <si>
    <t xml:space="preserve">Copy of an Advert for 2nd phase. </t>
  </si>
  <si>
    <t>0.87 km completed</t>
  </si>
  <si>
    <t xml:space="preserve">SW investigation Complete and design commenced </t>
  </si>
  <si>
    <t>Marc progress report</t>
  </si>
  <si>
    <t>Contractor appointed and commenced with construction on site.</t>
  </si>
  <si>
    <t>Lette of appointment.</t>
  </si>
  <si>
    <t>50% with swd in KwaPhupha and Khuzwayo Rds. Contractor has moved on site for the 1.2km Main Rd</t>
  </si>
  <si>
    <t>Delays with Reallocation of MIG funds</t>
  </si>
  <si>
    <t>To expedite construction on site</t>
  </si>
  <si>
    <t>50% complete with preperation</t>
  </si>
  <si>
    <t>Delays with the Supply  material.</t>
  </si>
  <si>
    <t>Service Provider to be paid twice a month</t>
  </si>
  <si>
    <t>Photos</t>
  </si>
  <si>
    <t>Completed</t>
  </si>
  <si>
    <t>Commenced with the internal preparation of sub-base</t>
  </si>
  <si>
    <t>Project complete as per specification</t>
  </si>
  <si>
    <t>Completion Cetrificate</t>
  </si>
  <si>
    <t>Service Provider appointed and commenced with works.</t>
  </si>
  <si>
    <t>Appintment letter</t>
  </si>
  <si>
    <t xml:space="preserve">2 complete. 7 ablutions commenced and  are 90% complete. 3 to be advertized </t>
  </si>
  <si>
    <t>Delays with advert of the other three</t>
  </si>
  <si>
    <t xml:space="preserve">To apply Contract 57 -Artisans contract </t>
  </si>
  <si>
    <t>Payments certs and Orders</t>
  </si>
  <si>
    <t xml:space="preserve">100% completion foundation and 40% top structure </t>
  </si>
  <si>
    <t xml:space="preserve">80% completion foundation and top structure not commenced. </t>
  </si>
  <si>
    <t>Delays due to soil conditions</t>
  </si>
  <si>
    <t>Specs developed</t>
  </si>
  <si>
    <t>There is no way forward in the project</t>
  </si>
  <si>
    <t>Reallocation of funds. However SMC did not approve</t>
  </si>
  <si>
    <t>Minutes of Project Progress meetings</t>
  </si>
  <si>
    <t>80%  model development  completed</t>
  </si>
  <si>
    <t>March Monthly report</t>
  </si>
  <si>
    <t>Tender advertised.</t>
  </si>
  <si>
    <t>Delays at BSC due to funding requirements.</t>
  </si>
  <si>
    <t>Copy of Advert</t>
  </si>
  <si>
    <t>70% rellocation of services and 60% completion of outstanding works.</t>
  </si>
  <si>
    <t>Delays with relocation of wate main pipe.</t>
  </si>
  <si>
    <t>Progress site minutes</t>
  </si>
  <si>
    <t>All defective works completed</t>
  </si>
  <si>
    <t>INDO and Sub contractors refused to release already paid for materials by Council</t>
  </si>
  <si>
    <t>Court interdict obtained to force them to comply</t>
  </si>
  <si>
    <t>March Progress Report and Interdict</t>
  </si>
  <si>
    <t>Advertized on the 28th March 2013</t>
  </si>
  <si>
    <t>Delays in the advert</t>
  </si>
  <si>
    <t>Shorter advert period</t>
  </si>
  <si>
    <t>One Bylaw submitted to government printers, Namely  informal trading bylaws by 30 March 2013</t>
  </si>
  <si>
    <t>Drafted Street Trading Bylaws.  Report submitted.</t>
  </si>
  <si>
    <t>Drafting and discussions with  Planning Unit took longer than anticipated .</t>
  </si>
  <si>
    <t xml:space="preserve">Bylaws to follow committee system. </t>
  </si>
  <si>
    <t xml:space="preserve">Draft Bylaws </t>
  </si>
  <si>
    <t>Fines submitted to Chief Magistrate</t>
  </si>
  <si>
    <t xml:space="preserve">Fines. </t>
  </si>
  <si>
    <t>Key Managers and Staff in Economic Development trained.</t>
  </si>
  <si>
    <t>Powerpoint Presentation Hard copy.</t>
  </si>
  <si>
    <t>Draft Strategy considered by SMC.</t>
  </si>
  <si>
    <t>Minutes of SMC and Draft Strategy.</t>
  </si>
  <si>
    <t>93% of Payments are made within 30 Days of receipt of invoice.</t>
  </si>
  <si>
    <t>Internal Delays</t>
  </si>
  <si>
    <t>Review of payment prcedures has been undertaken.</t>
  </si>
  <si>
    <t>Age Analysis.</t>
  </si>
  <si>
    <t>Expenditure Committee Register.</t>
  </si>
  <si>
    <t>Insurance Claim Register.</t>
  </si>
  <si>
    <t>3 Reports</t>
  </si>
  <si>
    <t>Minutes fo OMC and Report.</t>
  </si>
  <si>
    <t>Bank Account.</t>
  </si>
  <si>
    <t>Payroll.</t>
  </si>
  <si>
    <t>Minutes of SMC and Report.</t>
  </si>
  <si>
    <t>Draft policy.</t>
  </si>
  <si>
    <t>Draft Advert</t>
  </si>
  <si>
    <t>NT Circular 57 requirements.</t>
  </si>
  <si>
    <t>Meeting with NT to take place on 2 and 3 April 2013.</t>
  </si>
  <si>
    <t>Draft Advert.</t>
  </si>
  <si>
    <t>January and February reports have been produced, March will only be done @ end of month</t>
  </si>
  <si>
    <t xml:space="preserve">Until the end of the month then a report shall be prepared </t>
  </si>
  <si>
    <t xml:space="preserve">NT feedback report </t>
  </si>
  <si>
    <t xml:space="preserve">Second quarter reports were produced and submitted </t>
  </si>
  <si>
    <t>Council resolution and NT treasury feedback report</t>
  </si>
  <si>
    <t>Mid-year budget was tabled to Council in January 2013</t>
  </si>
  <si>
    <t>Council resolution</t>
  </si>
  <si>
    <t>Second round of budget discussion by SMC was on 18 March 2013</t>
  </si>
  <si>
    <t xml:space="preserve">SMC resolution </t>
  </si>
  <si>
    <t xml:space="preserve">Daily reports for January and February have were produced, Second quarter </t>
  </si>
  <si>
    <t xml:space="preserve">Joint workshop is planned for all finance related policies </t>
  </si>
  <si>
    <t xml:space="preserve">Most of finance related draft policies were approved by Council on 20th March 2013 </t>
  </si>
  <si>
    <t>Joint workshop for all finance related policies will take place during April 2013</t>
  </si>
  <si>
    <t>Draft Policies</t>
  </si>
  <si>
    <t xml:space="preserve">3  Counselling Course sessions Conducted </t>
  </si>
  <si>
    <t>Counselling Attendance Registers</t>
  </si>
  <si>
    <t xml:space="preserve">2 Peer Education Training conducted  </t>
  </si>
  <si>
    <t>Peer Educator Register</t>
  </si>
  <si>
    <t>13 Community Awareness programmes conducted.</t>
  </si>
  <si>
    <t>Registers</t>
  </si>
  <si>
    <t>8 Wards.Wards 11,12,22,24,27, 28, 32and34</t>
  </si>
  <si>
    <t>HIV/AIDS Register</t>
  </si>
  <si>
    <t>The Councillor indicated there is no need for Home Based Care Group presently</t>
  </si>
  <si>
    <t>Await Ward Councillor's decision</t>
  </si>
  <si>
    <t>Letter from Councillor in Ward 36</t>
  </si>
  <si>
    <t>1 LAC meeting held on the 1/3/2013</t>
  </si>
  <si>
    <t>LAC Minutes</t>
  </si>
  <si>
    <t>15 additional Ward AIDS Committees established Wards 4,5,9,10,14,,16,17,19,20,23,24,26,28,29 and 35</t>
  </si>
  <si>
    <t>Ward AIDS Committee Membership Document</t>
  </si>
  <si>
    <t>Quarterly report on implementation of Ward AIDS Strategy submitted to the Strategec Management Committee for 25/03/2013</t>
  </si>
  <si>
    <t xml:space="preserve">Quarterly Report </t>
  </si>
  <si>
    <t>22 premises inspected</t>
  </si>
  <si>
    <t>Increased work load of the Acting Manager</t>
  </si>
  <si>
    <t>Appointment of Manager: Environmental Health</t>
  </si>
  <si>
    <t>property files</t>
  </si>
  <si>
    <t>288 Samples taken</t>
  </si>
  <si>
    <t>Sample database and reports in Laboratory</t>
  </si>
  <si>
    <t>440 food premises inspected</t>
  </si>
  <si>
    <t>property files in records room</t>
  </si>
  <si>
    <t>110 food samples and 110 swabs taken</t>
  </si>
  <si>
    <t>1 664</t>
  </si>
  <si>
    <t>883 sites treated</t>
  </si>
  <si>
    <t>monthly vector control programme files</t>
  </si>
  <si>
    <t>6 478</t>
  </si>
  <si>
    <t>100% (274) complaints investigated within a turnaround time of 5 days)</t>
  </si>
  <si>
    <t>Complaints register/file</t>
  </si>
  <si>
    <t>123 premises inspected</t>
  </si>
  <si>
    <t>data base and property files</t>
  </si>
  <si>
    <t>516 premises inspected</t>
  </si>
  <si>
    <t>120 premises inspected</t>
  </si>
  <si>
    <t>13 premises inspected</t>
  </si>
  <si>
    <t>599 premises inspected</t>
  </si>
  <si>
    <t>80% (110) notifications investigated in a turnaround time of 5 days</t>
  </si>
  <si>
    <t>Jan 2013 staff on leave &amp; municipal vehicles unavailable</t>
  </si>
  <si>
    <t>Practitioners were to assist to ensure targets met going forward.</t>
  </si>
  <si>
    <t>data base and  CDC files</t>
  </si>
  <si>
    <t>133 health education sessions conducted</t>
  </si>
  <si>
    <t>training files</t>
  </si>
  <si>
    <t>100% (232) notices issued</t>
  </si>
  <si>
    <t>Nil Achieved</t>
  </si>
  <si>
    <t>Report submitted to BAC</t>
  </si>
  <si>
    <t>Target Partially Met</t>
  </si>
  <si>
    <t xml:space="preserve">Report submitted to BAC requesting authorisation for the purchasing of books and other information resources  rejected  25/10/12- </t>
  </si>
  <si>
    <t xml:space="preserve">Have to devise a new tender process for acquisition of books  </t>
  </si>
  <si>
    <t>Exhibition schedule</t>
  </si>
  <si>
    <t>second cut 63 per surburb</t>
  </si>
  <si>
    <t>32 out of 63 surburbs cut</t>
  </si>
  <si>
    <t>vacancies, breakdowns with vehicles, tractors and brushcutters.</t>
  </si>
  <si>
    <t>Continuos weekly meeting with fleet manager for effective turnaruond time</t>
  </si>
  <si>
    <t>Business Plan</t>
  </si>
  <si>
    <t>Traffic Island Maintenance Monthly Report</t>
  </si>
  <si>
    <t>Msunduzi sport/Rec. Business plan</t>
  </si>
  <si>
    <t>Draft Msunduzi Sport/Rec. Business plan</t>
  </si>
  <si>
    <t>Alignment with National Sport and Recreation Plan and sector plans</t>
  </si>
  <si>
    <t>Include NSRP strategic objectives and Prov. Dept. of Sport/Rec sector plans</t>
  </si>
  <si>
    <t>Draft Business Plan</t>
  </si>
  <si>
    <t>Approved Winston Churchill Operation Plan</t>
  </si>
  <si>
    <t>IS/RSW21</t>
  </si>
  <si>
    <t>Report submitted 15/01/2013 withdrawn for further invetigation</t>
  </si>
  <si>
    <t>Still waiting for City Planner for measurements</t>
  </si>
  <si>
    <t>Proper survey to measure the perimeter</t>
  </si>
  <si>
    <t>Report dated 15/01/2013</t>
  </si>
  <si>
    <t>Sector Plan</t>
  </si>
  <si>
    <t>change of scope</t>
  </si>
  <si>
    <t>Master Plan for Harry Gwala Phase 2 Cataliytic</t>
  </si>
  <si>
    <t>Report dated 05/06/2012 submitted to SMC</t>
  </si>
  <si>
    <t>83994+600 Jika joe informal settlement</t>
  </si>
  <si>
    <t>awaiting Resolution on the alternative measures</t>
  </si>
  <si>
    <t>Implementation of SMME's - community based maintenance</t>
  </si>
  <si>
    <t>Report with DMM:CS Acting.</t>
  </si>
  <si>
    <t>monthly revenue report</t>
  </si>
  <si>
    <t>300kms</t>
  </si>
  <si>
    <t>foreman's report</t>
  </si>
  <si>
    <t>5 Garden sites serviced</t>
  </si>
  <si>
    <t>lack containers and only 1 off 4 rigid arm vehicles</t>
  </si>
  <si>
    <t>containers repaired. Availability increasing. Vehicle availability still poor.</t>
  </si>
  <si>
    <t>vehicle availability lists</t>
  </si>
  <si>
    <t>Draft Plan</t>
  </si>
  <si>
    <t>Plan is being prapared</t>
  </si>
  <si>
    <t>vehicle time sheets.</t>
  </si>
  <si>
    <t>26  education and awareness initiatives conducted (2 per week)</t>
  </si>
  <si>
    <t xml:space="preserve">Adopted IWMP by 30/3/13 </t>
  </si>
  <si>
    <t>first draft  prepared</t>
  </si>
  <si>
    <t xml:space="preserve">first draft </t>
  </si>
  <si>
    <t>29 serviced</t>
  </si>
  <si>
    <t>Convenience schedule</t>
  </si>
  <si>
    <t>18 ward committee presentations done</t>
  </si>
  <si>
    <t>ward audits reviewed</t>
  </si>
  <si>
    <t>Submit Progress report on functioning of war rooms to OMC by 31/03/2013</t>
  </si>
  <si>
    <t xml:space="preserve">strategy approved &amp; discussed with ward cllr &amp; amakhosi </t>
  </si>
  <si>
    <t>Boundaries approved by EXCO</t>
  </si>
  <si>
    <t>No budget izimbizo this quarter</t>
  </si>
  <si>
    <t xml:space="preserve">3 monthly Reports submitted </t>
  </si>
  <si>
    <t xml:space="preserve">Total :113497 meters  , Read 87 472  : Progress 77% </t>
  </si>
  <si>
    <t xml:space="preserve">Meter Audit is still in progress </t>
  </si>
  <si>
    <t>Reconciliation of billing records to Meters audit</t>
  </si>
  <si>
    <t>Meter Reading Report</t>
  </si>
  <si>
    <t>113 497 Bills sent and only  400 returned / 99.65% accurate ito names</t>
  </si>
  <si>
    <t>This difference will be solved by Data Cleansing</t>
  </si>
  <si>
    <t>Data Cleansing</t>
  </si>
  <si>
    <t>BiIling Report</t>
  </si>
  <si>
    <t xml:space="preserve"> 92 % of current Debtors Collected</t>
  </si>
  <si>
    <t>Returning Bills and Bills unbundling for Govt Departments</t>
  </si>
  <si>
    <t>Finish Data Cleansing and Bills unbundling</t>
  </si>
  <si>
    <t>Debtors Age analysis</t>
  </si>
  <si>
    <t>R23 Million has been collected and this mainly from government debt</t>
  </si>
  <si>
    <t>The credit controllprocesses  has just been and it will take time and more in particular the private household</t>
  </si>
  <si>
    <t xml:space="preserve">Implementation of credit controll </t>
  </si>
  <si>
    <t>only 400 came back last month</t>
  </si>
  <si>
    <t>only those bills that getsent out but we still have a number of unbilled customers</t>
  </si>
  <si>
    <t>BiIling Report versus Valuation Roll</t>
  </si>
  <si>
    <t>First draft Completed and awaiting to be approved by the council</t>
  </si>
  <si>
    <t>Waiting for council approval</t>
  </si>
  <si>
    <t>Submitted for council approval</t>
  </si>
  <si>
    <t>More staff has been appointed and credit control procedure manual has been communicated to the staff</t>
  </si>
  <si>
    <t>The credit controll policy is still to be adopted by the council</t>
  </si>
  <si>
    <t>Policy adoption</t>
  </si>
  <si>
    <t>Draft Policy and procedure manual workshop minutes</t>
  </si>
  <si>
    <t>Draft finished</t>
  </si>
  <si>
    <t>Still being considered for inputs</t>
  </si>
  <si>
    <t>Finalising inputs and submitt the policy for council adoption</t>
  </si>
  <si>
    <t>Draft policy</t>
  </si>
  <si>
    <t>Cannot be implemented without council adoption</t>
  </si>
  <si>
    <t>Draft being circulated for inputs with a view of final council adoption</t>
  </si>
  <si>
    <t>Inputs are still being incorporated into the policy</t>
  </si>
  <si>
    <t>finalising inputs and submitt the policy for council adoption</t>
  </si>
  <si>
    <t xml:space="preserve">Current is implemented 100% and reviewed one is still being considered for inputs </t>
  </si>
  <si>
    <t>Draft is till up for council adoption</t>
  </si>
  <si>
    <t>Adpoting policy for the new financial year</t>
  </si>
  <si>
    <t>Ready for council adpotion</t>
  </si>
  <si>
    <t>Hick ups interms of langauge and content but the policy almost ready for council adpotion</t>
  </si>
  <si>
    <t>Only the current one is being implemented</t>
  </si>
  <si>
    <t>Council adoption of the new  policy</t>
  </si>
  <si>
    <t>Old policy and the reviewed one</t>
  </si>
  <si>
    <t>Advert is out and we have received 1200 applications  for registration so far</t>
  </si>
  <si>
    <t>The date for registration is still open until the 15 April 2013</t>
  </si>
  <si>
    <t>Prossesing the applications received</t>
  </si>
  <si>
    <t>Applications regsiter</t>
  </si>
  <si>
    <t>Policies not yet approved</t>
  </si>
  <si>
    <t>Approved Policies</t>
  </si>
  <si>
    <t>Structure not approved</t>
  </si>
  <si>
    <t>Approve Structure</t>
  </si>
  <si>
    <t>Draft Structure</t>
  </si>
  <si>
    <t>Submit Service Charter to SMC  30/04/2013</t>
  </si>
  <si>
    <t xml:space="preserve">Service Charter reviewed.  </t>
  </si>
  <si>
    <t>Submission by Finance</t>
  </si>
  <si>
    <t>Compile Policy and submit</t>
  </si>
  <si>
    <t>Reviewed Charter</t>
  </si>
  <si>
    <t xml:space="preserve">Workshops on Collective agreements to 4 Business Units </t>
  </si>
  <si>
    <t>Poor Attendance.  Revisit Units</t>
  </si>
  <si>
    <t>Manditory Attendance</t>
  </si>
  <si>
    <t>Workshop Program, presentation</t>
  </si>
  <si>
    <t xml:space="preserve">No Industial Action </t>
  </si>
  <si>
    <t>Exit interviews ; identify scarce skills and 1 quarterly report</t>
  </si>
  <si>
    <t>Exit interviews,  scarce skills identified</t>
  </si>
  <si>
    <t>Poor Process Planning</t>
  </si>
  <si>
    <t>Update Process</t>
  </si>
  <si>
    <t>Exit Interviews</t>
  </si>
  <si>
    <t>Draft Recruitment &amp; Selection policy</t>
  </si>
  <si>
    <t>Approval of Policy</t>
  </si>
  <si>
    <t>Approved Policy</t>
  </si>
  <si>
    <t>Training Registers</t>
  </si>
  <si>
    <t>PDP's prepared for all employees</t>
  </si>
  <si>
    <t>learnership Report</t>
  </si>
  <si>
    <t>20 Councillors Trained</t>
  </si>
  <si>
    <t>Problem with Service Provider</t>
  </si>
  <si>
    <t>Conducting training in-house</t>
  </si>
  <si>
    <t>Correspondance to University</t>
  </si>
  <si>
    <t>Contracts of Interns</t>
  </si>
  <si>
    <t>Submission of recommendation to SMC</t>
  </si>
  <si>
    <t>Awaiting SMC Resolutions to be amended</t>
  </si>
  <si>
    <t>Relook at interal processes, follow up with reports.</t>
  </si>
  <si>
    <t>Minutes of SMC and Reports</t>
  </si>
  <si>
    <t>Registration letters</t>
  </si>
  <si>
    <t>Reports to SCM</t>
  </si>
  <si>
    <t>Report</t>
  </si>
  <si>
    <t>Database Maintained</t>
  </si>
  <si>
    <t>Database</t>
  </si>
  <si>
    <t>Medical Statistics</t>
  </si>
  <si>
    <t>Re-active and not Pro-Active Assessment</t>
  </si>
  <si>
    <t>Routine Inspection and reporting Programme</t>
  </si>
  <si>
    <t>Assessment Reports</t>
  </si>
  <si>
    <t>Outcomes Report Complete.  Implementation Plan Development</t>
  </si>
  <si>
    <t>Outcomes Report. Implementation Plan</t>
  </si>
  <si>
    <t>Std Operating Manual Template Developed</t>
  </si>
  <si>
    <t>Poorly Defined Processes</t>
  </si>
  <si>
    <t>Manual to assist in developing Maps</t>
  </si>
  <si>
    <t>Draft Std operating Manual</t>
  </si>
  <si>
    <t>Procurement Processes</t>
  </si>
  <si>
    <t>Awaiting date from MM</t>
  </si>
  <si>
    <t>Confirmation of dates from MM</t>
  </si>
  <si>
    <t>Quotations. Procurement forms</t>
  </si>
  <si>
    <t>Awaiting to appoint service provider</t>
  </si>
  <si>
    <t>Closed Tender via SCM</t>
  </si>
  <si>
    <t>ICT Charter submitted to EXCO and approved by Full Council on the 27th Feb</t>
  </si>
  <si>
    <t>Full Council Minutes</t>
  </si>
  <si>
    <t>ICT Strategy Terms of Reference have been developed and submitted to Council</t>
  </si>
  <si>
    <t>BSC Minutes</t>
  </si>
  <si>
    <t>The last ICT Steercom meetings was on the 22 March 2013 and was not fully attended.</t>
  </si>
  <si>
    <t>ICT Steercom meetings cannot fully quorate .</t>
  </si>
  <si>
    <t>Sound Governance to include ICT Steering Committee in the official Calendar meetings</t>
  </si>
  <si>
    <t>Phyisical Security Policies have been submitted to EXCO and approved by Council</t>
  </si>
  <si>
    <t>Logical Security Policy have been submitted to EXCO and already approved by Council</t>
  </si>
  <si>
    <t>Council's Minutes</t>
  </si>
  <si>
    <t>Submitted to EXCO and have been already been approved by the Full Council</t>
  </si>
  <si>
    <t>Terms of Reference and Specifications developed and submitted to BSC</t>
  </si>
  <si>
    <t>BSC Submission/Minutes</t>
  </si>
  <si>
    <t>80% of the Terms of References and Specifications have been developed. Technical info is outstanding to complete the Document</t>
  </si>
  <si>
    <t>Critical information could not be abtained because of the five (5) main switches and routers failed and stopped working</t>
  </si>
  <si>
    <t>Emergency Requisition has been approved. This will assist to replace the faulty switches so that we can collect the entire Network information.</t>
  </si>
  <si>
    <t>Approved Emergency Order and Motivation.</t>
  </si>
  <si>
    <t>The Terms of References for contracts have been developed. Secondly will be advertised and appoint service providers to relevant contracts</t>
  </si>
  <si>
    <t>Not all Terms of Reference are finalized. Two of the IT contracts are not complete due to Technical glitches experienced.</t>
  </si>
  <si>
    <t>Emergency Motivation and Requisition have been approved to address Technical Problems experienced. Once the equipment have been replaced, then Terms of Reference will be finalized.</t>
  </si>
  <si>
    <t>45 vehicles fitted in quarter 3</t>
  </si>
  <si>
    <t>Vehicles to be done over the weekend</t>
  </si>
  <si>
    <t>monitoring system register</t>
  </si>
  <si>
    <t>216 of vehicle and plant serviced</t>
  </si>
  <si>
    <t>71 vehicles and plant serviced.</t>
  </si>
  <si>
    <t>Developing a system of speeding up order numbers</t>
  </si>
  <si>
    <t>job cards</t>
  </si>
  <si>
    <t>Invitations sent to all business units</t>
  </si>
  <si>
    <t>Workshop on smaller groups through out the month</t>
  </si>
  <si>
    <t>Workshop attendent register</t>
  </si>
  <si>
    <t>Agenda</t>
  </si>
  <si>
    <t>Minutes</t>
  </si>
  <si>
    <t>L-Drvie</t>
  </si>
  <si>
    <t>Internal Minutes</t>
  </si>
  <si>
    <t>Calendar</t>
  </si>
  <si>
    <t>Correspodence on file</t>
  </si>
  <si>
    <t>Mail Register</t>
  </si>
  <si>
    <t xml:space="preserve">Requisition Book </t>
  </si>
  <si>
    <t>Record Book</t>
  </si>
  <si>
    <t>Feasibility Studies are 100% completed. EIA submitted to DAEA, awaiting approval.</t>
  </si>
  <si>
    <t>Project Status Report</t>
  </si>
  <si>
    <t>1233 sites completed with Services</t>
  </si>
  <si>
    <t>Excavation of rock material underground and labour problems.</t>
  </si>
  <si>
    <t>Use of chemical composition for breaking rock.</t>
  </si>
  <si>
    <t>Payment Certificates</t>
  </si>
  <si>
    <t>IA not performing ito of contract. IA placed in Breach.</t>
  </si>
  <si>
    <t>Currently in negotiation with parties to resolve and review completion date.</t>
  </si>
  <si>
    <t>Letter to IA.</t>
  </si>
  <si>
    <t>Awaiting approval from MEC.</t>
  </si>
  <si>
    <t>Project under audit.</t>
  </si>
  <si>
    <t>Correspondence from DOHS.</t>
  </si>
  <si>
    <t>Awaiting IA to submit building Plans. Communicated with IA in this regard.</t>
  </si>
  <si>
    <t>To meet further with IA in this regard to achieve progress.</t>
  </si>
  <si>
    <t>Email correspondence.</t>
  </si>
  <si>
    <t>Building Plans submitted and being circulated for comment.</t>
  </si>
  <si>
    <t>Fast track approval of plans.</t>
  </si>
  <si>
    <t>Building Plans and comment sheet.</t>
  </si>
  <si>
    <t>Rates Clearance impasse resolved.</t>
  </si>
  <si>
    <t>Minutes of OMC/SMC meeting?</t>
  </si>
  <si>
    <t>No Progress</t>
  </si>
  <si>
    <t>Resident Communityhave refused to comply with Council resolution.</t>
  </si>
  <si>
    <t>Elevate to next level - not able to comply with Council resolution.</t>
  </si>
  <si>
    <t>Council resolution. Minutes of meeting of 28 Nov 2012.</t>
  </si>
  <si>
    <t>Quarterly report submitted.</t>
  </si>
  <si>
    <t xml:space="preserve">Report. </t>
  </si>
  <si>
    <t>Operational Housing Needs register in place by 31.12.2012</t>
  </si>
  <si>
    <t>Done everything we can, but HNR not yet connected by NDOHS.</t>
  </si>
  <si>
    <t>Delays at National Level</t>
  </si>
  <si>
    <t>Ensure link up with National Database  provided, to begin capturing names starting with Informal Settlements as a "Mini census".</t>
  </si>
  <si>
    <t>Emails between Housing Unit, NDoHS, and Buffalo City metro.</t>
  </si>
  <si>
    <t>Nil names captured due to no link-up above.</t>
  </si>
  <si>
    <t xml:space="preserve">Awaiting link-up above. </t>
  </si>
  <si>
    <t>Liaising with Buffalo City Metro to assist with speeding up process.</t>
  </si>
  <si>
    <t>Emails to NDoHs and Buffalo City.</t>
  </si>
  <si>
    <t>Procurement Process in place.</t>
  </si>
  <si>
    <t>Delays with Bid Spec process (new date for Bid Spec Comm meeting 28 /3/2013).</t>
  </si>
  <si>
    <t>Fast-track through rest of procurement process.</t>
  </si>
  <si>
    <t>Bid Spec. reports (3).</t>
  </si>
  <si>
    <t>129 Poles installed</t>
  </si>
  <si>
    <t>Project started late</t>
  </si>
  <si>
    <t>Site inspection</t>
  </si>
  <si>
    <t>Consultant documents</t>
  </si>
  <si>
    <t>30 Highmast orderd</t>
  </si>
  <si>
    <t>Portifolio put project on hold</t>
  </si>
  <si>
    <t>In progress</t>
  </si>
  <si>
    <t>1  mini substations replaced</t>
  </si>
  <si>
    <t>Awaiting delivery</t>
  </si>
  <si>
    <t>Requisition books</t>
  </si>
  <si>
    <t>1pole mounted transformers replaced</t>
  </si>
  <si>
    <t>No cross arms available</t>
  </si>
  <si>
    <t>Ordered cross arms</t>
  </si>
  <si>
    <t>19 switchgear replaced</t>
  </si>
  <si>
    <t>Based on demand on site</t>
  </si>
  <si>
    <t>TSM &amp; CER books</t>
  </si>
  <si>
    <r>
      <t>r</t>
    </r>
    <r>
      <rPr>
        <sz val="9"/>
        <color theme="1"/>
        <rFont val="Calibri"/>
        <family val="2"/>
      </rPr>
      <t>eplaced 1 transformers and 1 ring main units</t>
    </r>
  </si>
  <si>
    <t>Ordered more</t>
  </si>
  <si>
    <t>1543 street lights replaced</t>
  </si>
  <si>
    <t>Contractor abandoned site due to late payments</t>
  </si>
  <si>
    <t>Paid</t>
  </si>
  <si>
    <t>Consultant documents and site visits</t>
  </si>
  <si>
    <t>All primary substations completed</t>
  </si>
  <si>
    <t>Plan adopted by EXCO</t>
  </si>
  <si>
    <t>Drafted plan</t>
  </si>
  <si>
    <t>250 Jobs created</t>
  </si>
  <si>
    <t>CWP Report</t>
  </si>
  <si>
    <t xml:space="preserve">LED Benchmark report and implementation plan presented at ED Portfolio Committee </t>
  </si>
  <si>
    <t>To review  time frames of milestones</t>
  </si>
  <si>
    <t xml:space="preserve">To discuss  the issue  with the Acting DMM: Economic Development for the wayforward </t>
  </si>
  <si>
    <t xml:space="preserve">LED implementation plan report </t>
  </si>
  <si>
    <t>Nil.</t>
  </si>
  <si>
    <t>No clarity yet from MIDI re co-ordinating role.</t>
  </si>
  <si>
    <t>Meeting being scheduled with MIDI, PCN and TIKZN.</t>
  </si>
  <si>
    <t>4 Cooperatives registered</t>
  </si>
  <si>
    <t xml:space="preserve">CIPC is experiencing backlog of issuing certificates </t>
  </si>
  <si>
    <t>Copy of certificates from CIPC</t>
  </si>
  <si>
    <t>Completed Informal economy actors: Shoe makers</t>
  </si>
  <si>
    <t xml:space="preserve">Questionnaire of informal economy actors dealing in shoes
</t>
  </si>
  <si>
    <t>6 Workshops conducted</t>
  </si>
  <si>
    <t xml:space="preserve">Attandance registers </t>
  </si>
  <si>
    <t>Materplan reviewed by Provincial Crack Team; presentation to Technical Team on 26 March 2013.</t>
  </si>
  <si>
    <t>Presentation to DFC scheduled for 3 April 2013</t>
  </si>
  <si>
    <t>Minutes of Technical Committee</t>
  </si>
  <si>
    <t xml:space="preserve">8 meeting held </t>
  </si>
  <si>
    <t xml:space="preserve">minutes of  meetings held </t>
  </si>
  <si>
    <t>Bid Spec report and advert reviewed, and confirmed as accurate. Minute sent to SCM to advertize proposal call</t>
  </si>
  <si>
    <t>Bid Spec report and advert.</t>
  </si>
  <si>
    <t>Circulated application for Portion A of Erf 1935 Mkondeni</t>
  </si>
  <si>
    <t>Minute to business units.</t>
  </si>
  <si>
    <t>Evaluation report for appointment of service provider was submitted to the BEC; Report stood - BEC requested assistance from Cogta; appointment delayed</t>
  </si>
  <si>
    <t>BEC stood report down pending assistance from Cogta.</t>
  </si>
  <si>
    <t>Requested MM to secure assistance from Cogta</t>
  </si>
  <si>
    <t>Report to the BEC</t>
  </si>
  <si>
    <t xml:space="preserve">Letters to schools </t>
  </si>
  <si>
    <t>List of schools</t>
  </si>
  <si>
    <t xml:space="preserve">list of learners </t>
  </si>
  <si>
    <t>Human trafficking took place in October 2012</t>
  </si>
  <si>
    <t>list of schools / attendance registers</t>
  </si>
  <si>
    <t>list of participants / attendance registers</t>
  </si>
  <si>
    <t>SCM to appoint service provider</t>
  </si>
  <si>
    <t>exp schedule was not considered due to the unavailability of funds in the vote</t>
  </si>
  <si>
    <t>Funds released, exp schedule forwarded to SCM for their processes to commence</t>
  </si>
  <si>
    <t>Specifications / SCM documentation</t>
  </si>
  <si>
    <t>37 computers</t>
  </si>
  <si>
    <t>37 computers purchased awaiting to be distributed (distribution to be completed by the 8th of April 2013)</t>
  </si>
  <si>
    <t>Centralisation of computer order</t>
  </si>
  <si>
    <t>Process of programming computers</t>
  </si>
  <si>
    <t>Not applicable</t>
  </si>
  <si>
    <t>Other ward committees have reported directly to the CC or business unit</t>
  </si>
  <si>
    <t>Deadline for all reports has been set for 2 April 2013</t>
  </si>
  <si>
    <t>Monthly reports (January - March)</t>
  </si>
  <si>
    <t>Lack of resources (computers)</t>
  </si>
  <si>
    <t>Computers to be installed in all offices by 08 Aprl 2013</t>
  </si>
  <si>
    <t>Minutes received (January - March)</t>
  </si>
  <si>
    <t>Donation Agreement still not signed by Public Works</t>
  </si>
  <si>
    <t>pressure public works to sign Agreement</t>
  </si>
  <si>
    <t>Signed Donation Agreement</t>
  </si>
  <si>
    <t>Final Designation notice ready. Docs with LTAC's</t>
  </si>
  <si>
    <t>Designation notices</t>
  </si>
  <si>
    <t>Draft inception report</t>
  </si>
  <si>
    <t>no invoice received yet</t>
  </si>
  <si>
    <t>Receipt of inception report from Consultant</t>
  </si>
  <si>
    <t>Inception report received</t>
  </si>
  <si>
    <t>Inception report</t>
  </si>
  <si>
    <t>synergising policy with that of uMDM outstanding</t>
  </si>
  <si>
    <t>more work than expected to synergise information</t>
  </si>
  <si>
    <t>attempt to catch up on information synergy</t>
  </si>
  <si>
    <t>Draft Policy document</t>
  </si>
  <si>
    <t>report is completed</t>
  </si>
  <si>
    <t>Draft Eco-systems plan</t>
  </si>
  <si>
    <t xml:space="preserve">Project has been included on the business units strategic planning with a view to combine Traffic /Fire Stations in Northdale   </t>
  </si>
  <si>
    <t>N/A`</t>
  </si>
  <si>
    <t>Strat Plan Resolution</t>
  </si>
  <si>
    <t xml:space="preserve">Premises for the facility has been identified and it will in cooperate the Traffic Training and Disaster </t>
  </si>
  <si>
    <t xml:space="preserve">Resolution of Strat Plan </t>
  </si>
  <si>
    <t>Schedule of Inspection</t>
  </si>
  <si>
    <t xml:space="preserve">Agenda of Meetings &amp; resolution </t>
  </si>
  <si>
    <t>daily stats</t>
  </si>
  <si>
    <t>PDMC Meeting 8 Feb to make Request  to assign person  to assist with risk identification/analysis</t>
  </si>
  <si>
    <t>At the PDMC Forum dated 8 feb 2013, the forum announced that they commencing the process of recruiting the officials at level of Deputy Managers to assist District municipalities to development, review DM plans (Risk analysis) and they will be deployed at the district level. A request was made to the UMDM for to have that person as soon as the process starts.</t>
  </si>
  <si>
    <t xml:space="preserve">It is requested that during the MM Forum meeting our MM to shadow the matter of assigning Deputy managers that will assist with developing and reviewing  DM plan (Risk Analysis).  </t>
  </si>
  <si>
    <t>Agenda of the PDMC forum or attendance register</t>
  </si>
  <si>
    <t xml:space="preserve"> Wards were divided into two first 4  workshops were conducted on the 14/02/2013 and the last 3 to make 7 was conducted on the 20/03/2013 </t>
  </si>
  <si>
    <t>Attendance registers</t>
  </si>
  <si>
    <t>DMAPC Meeting held on 27/02/2013 as it will be in quaterly bases.</t>
  </si>
  <si>
    <t>DMAPC meeting held as its 1 per Q</t>
  </si>
  <si>
    <t>Attendance register</t>
  </si>
  <si>
    <t xml:space="preserve">Currently benchmarking with Metropoliatain Police Departments  on the roll-out plan awaiting dates from Durban Metro </t>
  </si>
  <si>
    <t xml:space="preserve">The Office of the MM Msunduzi Municipality to lobby the Office of the MM eThekwini Municipality </t>
  </si>
  <si>
    <t>Awaiting confirmation from Durban Metro</t>
  </si>
  <si>
    <t xml:space="preserve">Project has been included on the business units strategic planning with a view to combine Traffic /Fire Stations in Vulindlela and </t>
  </si>
  <si>
    <t>Strat Plan resolution</t>
  </si>
  <si>
    <t xml:space="preserve">The Metropolitan Police has stopped the training as a result of Security Officers being trained on Fire-Arm without PSIRA &amp; Fingerprint clearance </t>
  </si>
  <si>
    <t xml:space="preserve">Skills Development Unit is facilitating the process of PSIRA accreditation including fingerprints clearance </t>
  </si>
  <si>
    <t xml:space="preserve">PSRIA forms &amp; email from Durban Metropolitan Police Academy </t>
  </si>
  <si>
    <t>Firearm Audit Completed</t>
  </si>
  <si>
    <t>18 school safety awareness  sessions conducted.</t>
  </si>
  <si>
    <t>Suspension of Traffic Officers</t>
  </si>
  <si>
    <t>Awaiting finalization of disciplinary hearing</t>
  </si>
  <si>
    <t>Suspension Letters</t>
  </si>
  <si>
    <t>A total of 67 Capital Projects were reported on the SDBIP for the Quarter ending  March 2013 2012/2013 financial year</t>
  </si>
  <si>
    <t>38.46% of the projects were reported as having been met for the  Quarter ending  March 2013 2012/2013 financial year</t>
  </si>
  <si>
    <t>30.76% of the projects were reported as having been partially met for for the Quarter ending  March 2013 2012/2013 financial year</t>
  </si>
  <si>
    <t>1.53% of the projects were reported as having exceeded the target for the Quarter ending  March 2013 2012/2013 financial year</t>
  </si>
  <si>
    <t>1.53%  of the projects were reported as having exceeded the target by 100% for the  Quarter ending  March 2013 2012/2013 financial year</t>
  </si>
  <si>
    <t>23.07% of the projects were reported as not applicable due to not having any targets set for the  Quarter ending  March 2013 2012/2013 financial year.</t>
  </si>
  <si>
    <t>4.61% of the projects were reported as having Nil Achievements for the Quarter ending  March 2013 2012/2013 financial year</t>
  </si>
  <si>
    <t>3.58% of the projects were reported as having Nil Achievements for the  Quarter ending  March 2013 2012/2013 financial year</t>
  </si>
  <si>
    <t>42.65% of the projects were reported as having been met for the  Quarter ending  March 2013 2012/2013 financial year</t>
  </si>
  <si>
    <t>6.81% of the projects were reported as having exceeded the target for the Quarter ending  March 2013 2012/2013 financial year</t>
  </si>
  <si>
    <t>2.50%  of the projects were reported as having exceeded the target by 100% for the  Quarter ending  March 2013 2012/2013 financial year</t>
  </si>
  <si>
    <t>25.80% of the projects were reported as not applicable due to not having any targets set for the Quarter ending  March 2013 2012/2013 financial year.</t>
  </si>
  <si>
    <t>A total of 279 Operating Projects were reported on the SDBIP for the Quarter ending  March 2013 2012/2013 financial year</t>
  </si>
  <si>
    <t>18.63% of the projects were reported as having been partially met for for the Quarter ending  March 2013 2012/2013 financial year</t>
  </si>
  <si>
    <t xml:space="preserve">Long objection has not been resolved. </t>
  </si>
  <si>
    <t>Copy of the decision of the Arbitrator</t>
  </si>
  <si>
    <t>70% completion (poles installed, earthwire installed, half of phase wires installed)</t>
  </si>
  <si>
    <t>Pages 6 - 8</t>
  </si>
  <si>
    <t>Page 9</t>
  </si>
  <si>
    <t>Pages 10 - 16</t>
  </si>
  <si>
    <t>Page 17</t>
  </si>
  <si>
    <t>Pages 18 - 19</t>
  </si>
  <si>
    <t>Page 20</t>
  </si>
  <si>
    <t>Page 21 - 22</t>
  </si>
  <si>
    <t>Page 25</t>
  </si>
  <si>
    <t>Pages 26 - 28</t>
  </si>
  <si>
    <t>Page 29</t>
  </si>
  <si>
    <t>Pages 30 - 32</t>
  </si>
  <si>
    <t>Page 33</t>
  </si>
  <si>
    <t>Pages 34 - 36</t>
  </si>
  <si>
    <t>Page 37</t>
  </si>
  <si>
    <t>Pages 38 - 39</t>
  </si>
  <si>
    <t>Page 42</t>
  </si>
  <si>
    <t>Pages 43 - 44</t>
  </si>
  <si>
    <t>Page 45</t>
  </si>
  <si>
    <t>Pages 46 - 49</t>
  </si>
  <si>
    <t>Page 50</t>
  </si>
  <si>
    <t>Page 62</t>
  </si>
  <si>
    <t>Page 63</t>
  </si>
  <si>
    <t>Page 74</t>
  </si>
  <si>
    <t>Page 75</t>
  </si>
  <si>
    <t>Page 86</t>
  </si>
  <si>
    <t>Page 87</t>
  </si>
  <si>
    <t>Page 92</t>
  </si>
  <si>
    <t>Page 93</t>
  </si>
  <si>
    <t>Page 107</t>
  </si>
  <si>
    <t>Additional 1 ward with  fully functioning Home Based Care groups  by 31.03.2013</t>
  </si>
  <si>
    <t>SCM documents (GRS/Delivery Note)</t>
  </si>
  <si>
    <t xml:space="preserve">98 monthly reports from each of the 37 ward committees submitted by the 5th monthly to the Speaker’s Office </t>
  </si>
  <si>
    <t xml:space="preserve">111 monthly reports from each of the 37 ward committees submitted by the 5th monthly to the Speaker’s Office </t>
  </si>
  <si>
    <t xml:space="preserve">3 monthly reports forwarded to relevant business unit/ Customer Care Centre for actioning </t>
  </si>
  <si>
    <t>Register of items forwarded (December to February)</t>
  </si>
  <si>
    <t>90 Ward Committee  and Community meetings minutes submitted by Ward Assistants 5 days after each meeting    (as per annual schedule of meetings)</t>
  </si>
  <si>
    <t>45 Ward Committee  and Community meetings minutes submitted by Ward Assistants 5 days after each meeting    (as per annual schedule of meetings)</t>
  </si>
  <si>
    <t>Non availability of vehicles</t>
  </si>
  <si>
    <t>Non availability of bigger venue</t>
  </si>
  <si>
    <t>The programme will be expedited</t>
  </si>
  <si>
    <t>Objection was received. Attempts to resolved outside the Arbitration failed</t>
  </si>
  <si>
    <t xml:space="preserve">Arbitrators decision to re-advetise will be implemented. To re-advertize on 3rd March 2013. </t>
  </si>
  <si>
    <t>The matter was raised with the Head: SCM and resolved. Tender to be advertised on the 3rd March 2013</t>
  </si>
  <si>
    <t>Contractor is receiving assistance from Water Section.</t>
  </si>
  <si>
    <r>
      <t xml:space="preserve">Complete upgraded </t>
    </r>
    <r>
      <rPr>
        <b/>
        <sz val="9"/>
        <rFont val="Calibri"/>
        <family val="2"/>
        <scheme val="minor"/>
      </rPr>
      <t>1.2</t>
    </r>
    <r>
      <rPr>
        <sz val="9"/>
        <rFont val="Calibri"/>
        <family val="2"/>
        <scheme val="minor"/>
      </rPr>
      <t>km internal gravel roads in Haniville Township</t>
    </r>
  </si>
  <si>
    <t>This process must be shortened by Finance</t>
  </si>
  <si>
    <t>Casting of foundationsto be accelerated.</t>
  </si>
  <si>
    <t>Corporate Communication documents issued as per corporate identity manual</t>
  </si>
  <si>
    <t>SMC and Portfolio Committees resolutions.  Draft Document.</t>
  </si>
  <si>
    <t xml:space="preserve">Completed Draft WSP </t>
  </si>
  <si>
    <t>PDP's</t>
  </si>
  <si>
    <t xml:space="preserve">Industrial Action Strategy (Strike Management Strategy) </t>
  </si>
  <si>
    <t xml:space="preserve">Develop and Submit Industrial Action Strategy </t>
  </si>
  <si>
    <t>insufficient funds</t>
  </si>
  <si>
    <t>allocation of funds</t>
  </si>
  <si>
    <t>Maintainance plan documents</t>
  </si>
  <si>
    <t>BAC report</t>
  </si>
  <si>
    <t>weekly and monthly perfomance schedule</t>
  </si>
  <si>
    <t>fleet unable to supply f.e.l. Only 1 available and reliable</t>
  </si>
  <si>
    <t>Fleet to supply vehicles.</t>
  </si>
  <si>
    <t>1% reduction in illegal dumping</t>
  </si>
  <si>
    <t>2 Education and awareness programmes to be conducted</t>
  </si>
  <si>
    <t xml:space="preserve">KPCA Report </t>
  </si>
  <si>
    <t>24 education and awareness initiatives conducted (2 per week)</t>
  </si>
  <si>
    <t>Education  and awareness initiatives ere not conducted</t>
  </si>
  <si>
    <t>PPP presentations file (Att Register)</t>
  </si>
  <si>
    <t>Ward Audits file</t>
  </si>
  <si>
    <t>Progress reports</t>
  </si>
  <si>
    <t>rural Devel Strategy file (Att register)</t>
  </si>
  <si>
    <t>ABM Boundaries file (Resolution)</t>
  </si>
  <si>
    <t>OSS report s file</t>
  </si>
  <si>
    <t>Conduct 18 ward committeePublic Participation  workshops</t>
  </si>
  <si>
    <t>Budget/IDP Izimbizo to be held in April 2013</t>
  </si>
  <si>
    <t>Pages 51 - 55</t>
  </si>
  <si>
    <t>Page 56</t>
  </si>
  <si>
    <t>Pages 57 - 60</t>
  </si>
  <si>
    <t>Page 61</t>
  </si>
  <si>
    <t>Pages 64 - 66</t>
  </si>
  <si>
    <t>Page 67</t>
  </si>
  <si>
    <t>Page 68 - 69</t>
  </si>
  <si>
    <t>Page 70</t>
  </si>
  <si>
    <t>Page 71 - 72</t>
  </si>
  <si>
    <t>Page 73</t>
  </si>
  <si>
    <t>Page 76 - 81</t>
  </si>
  <si>
    <t>Page 82</t>
  </si>
  <si>
    <t>Pages 83 - 84</t>
  </si>
  <si>
    <t>Page 85</t>
  </si>
  <si>
    <t>Pages 88 - 90</t>
  </si>
  <si>
    <t>Page 91</t>
  </si>
  <si>
    <t>Pages 94 - 96</t>
  </si>
  <si>
    <t>Page 97</t>
  </si>
  <si>
    <t>Pages 98 - 104</t>
  </si>
  <si>
    <t>Page 105</t>
  </si>
  <si>
    <t>Page 106</t>
  </si>
  <si>
    <t>Pages 108  - 110</t>
  </si>
  <si>
    <t>Page 111</t>
  </si>
  <si>
    <t>Pages 112 - 114</t>
  </si>
  <si>
    <t>Page 115</t>
  </si>
  <si>
    <t>Pages 116 - 117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</si>
</sst>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quot;R&quot;\ #,##0;[Red]&quot;R&quot;\ \-#,##0"/>
    <numFmt numFmtId="165" formatCode="&quot;R&quot;\ #,##0.00;[Red]&quot;R&quot;\ \-#,##0.00"/>
    <numFmt numFmtId="166" formatCode="_ &quot;R&quot;\ * #,##0.00_ ;_ &quot;R&quot;\ * \-#,##0.00_ ;_ &quot;R&quot;\ * &quot;-&quot;??_ ;_ @_ "/>
    <numFmt numFmtId="167" formatCode="_ * #,##0.00_ ;_ * \-#,##0.00_ ;_ * &quot;-&quot;??_ ;_ @_ "/>
    <numFmt numFmtId="168" formatCode="&quot;R&quot;\ #,##0"/>
    <numFmt numFmtId="169" formatCode="[$R-1C09]\ #,##0"/>
    <numFmt numFmtId="170" formatCode="_(* #,##0_);_(* \(#,##0\);_(* &quot;-&quot;??_);_(@_)"/>
    <numFmt numFmtId="171" formatCode="_(* #,##0,_);_(* \(#,##0,\);_(* &quot;–&quot;?_);_(@_)"/>
    <numFmt numFmtId="172" formatCode="0.0%"/>
    <numFmt numFmtId="173" formatCode="[$R-1C09]\ #,##0.00"/>
  </numFmts>
  <fonts count="59" x14ac:knownFonts="1">
    <font>
      <sz val="11"/>
      <color theme="1"/>
      <name val="Calibri"/>
      <family val="2"/>
      <scheme val="minor"/>
    </font>
    <font>
      <sz val="20"/>
      <name val="Arial"/>
      <family val="2"/>
    </font>
    <font>
      <sz val="10"/>
      <name val="Arial"/>
      <family val="2"/>
    </font>
    <font>
      <sz val="18"/>
      <name val="Arial"/>
      <family val="2"/>
    </font>
    <font>
      <sz val="9"/>
      <color indexed="8"/>
      <name val="Calibri"/>
      <family val="2"/>
    </font>
    <font>
      <vertAlign val="superscript"/>
      <sz val="9"/>
      <color indexed="8"/>
      <name val="Calibri"/>
      <family val="2"/>
    </font>
    <font>
      <b/>
      <sz val="9"/>
      <color indexed="8"/>
      <name val="Calibri"/>
      <family val="2"/>
    </font>
    <font>
      <sz val="12"/>
      <name val="Arial Narrow"/>
      <family val="2"/>
    </font>
    <font>
      <b/>
      <sz val="12"/>
      <name val="Arial Narrow"/>
      <family val="2"/>
    </font>
    <font>
      <b/>
      <u/>
      <sz val="12"/>
      <name val="Arial Narrow"/>
      <family val="2"/>
    </font>
    <font>
      <b/>
      <i/>
      <sz val="12"/>
      <name val="Arial Narrow"/>
      <family val="2"/>
    </font>
    <font>
      <b/>
      <sz val="12"/>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8"/>
      <color theme="1"/>
      <name val="Arial"/>
      <family val="2"/>
    </font>
    <font>
      <b/>
      <sz val="12"/>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10"/>
      <color rgb="FFFF0000"/>
      <name val="Calibri"/>
      <family val="2"/>
      <scheme val="minor"/>
    </font>
    <font>
      <b/>
      <sz val="10"/>
      <name val="Calibri"/>
      <family val="2"/>
      <scheme val="minor"/>
    </font>
    <font>
      <b/>
      <sz val="11"/>
      <name val="Calibri"/>
      <family val="2"/>
      <scheme val="minor"/>
    </font>
    <font>
      <b/>
      <sz val="10"/>
      <color theme="0"/>
      <name val="Arial"/>
      <family val="2"/>
    </font>
    <font>
      <sz val="12"/>
      <color theme="1"/>
      <name val="Calibri"/>
      <family val="2"/>
      <scheme val="minor"/>
    </font>
    <font>
      <sz val="11"/>
      <name val="Calibri"/>
      <family val="2"/>
      <scheme val="minor"/>
    </font>
    <font>
      <sz val="9"/>
      <name val="Calibri"/>
      <family val="2"/>
      <scheme val="minor"/>
    </font>
    <font>
      <sz val="9"/>
      <color theme="1"/>
      <name val="Calibri"/>
      <family val="2"/>
    </font>
    <font>
      <b/>
      <sz val="10"/>
      <color rgb="FFFFFFFF"/>
      <name val="Arial"/>
      <family val="2"/>
    </font>
    <font>
      <sz val="10"/>
      <color theme="1"/>
      <name val="Arial"/>
      <family val="2"/>
    </font>
    <font>
      <b/>
      <sz val="16"/>
      <color theme="1"/>
      <name val="Calibri"/>
      <family val="2"/>
      <scheme val="minor"/>
    </font>
    <font>
      <sz val="9"/>
      <color indexed="8"/>
      <name val="Calibri"/>
      <family val="2"/>
    </font>
    <font>
      <sz val="9"/>
      <color theme="1" tint="4.9989318521683403E-2"/>
      <name val="Calibri"/>
      <family val="2"/>
      <scheme val="minor"/>
    </font>
    <font>
      <b/>
      <sz val="9"/>
      <color theme="1" tint="4.9989318521683403E-2"/>
      <name val="Calibri"/>
      <family val="2"/>
      <scheme val="minor"/>
    </font>
    <font>
      <b/>
      <sz val="9"/>
      <name val="Calibri"/>
      <family val="2"/>
    </font>
    <font>
      <vertAlign val="superscript"/>
      <sz val="9"/>
      <name val="Calibri"/>
      <family val="2"/>
    </font>
    <font>
      <sz val="9"/>
      <name val="Calibri"/>
      <family val="2"/>
    </font>
    <font>
      <sz val="9"/>
      <name val="Arial Narrow"/>
      <family val="2"/>
    </font>
    <font>
      <sz val="11"/>
      <color rgb="FFFF0000"/>
      <name val="Calibri"/>
      <family val="2"/>
      <scheme val="minor"/>
    </font>
    <font>
      <b/>
      <sz val="20"/>
      <color theme="1"/>
      <name val="Arial Narrow"/>
      <family val="2"/>
    </font>
    <font>
      <b/>
      <sz val="20"/>
      <color theme="1"/>
      <name val="Calibri"/>
      <family val="2"/>
      <scheme val="minor"/>
    </font>
    <font>
      <sz val="11"/>
      <color theme="1"/>
      <name val="Arial Narrow"/>
      <family val="2"/>
    </font>
    <font>
      <b/>
      <sz val="14"/>
      <color theme="1"/>
      <name val="Arial Narrow"/>
      <family val="2"/>
    </font>
    <font>
      <b/>
      <sz val="11"/>
      <color theme="1"/>
      <name val="Arial Narrow"/>
      <family val="2"/>
    </font>
    <font>
      <sz val="14"/>
      <color theme="1"/>
      <name val="Arial Narrow"/>
      <family val="2"/>
    </font>
    <font>
      <b/>
      <u/>
      <sz val="14"/>
      <color theme="1"/>
      <name val="Arial Narrow"/>
      <family val="2"/>
    </font>
    <font>
      <b/>
      <u/>
      <sz val="13"/>
      <color theme="1"/>
      <name val="Arial Narrow"/>
      <family val="2"/>
    </font>
    <font>
      <b/>
      <u/>
      <sz val="14"/>
      <color indexed="8"/>
      <name val="Arial Narrow"/>
      <family val="2"/>
    </font>
    <font>
      <sz val="14"/>
      <color indexed="8"/>
      <name val="Arial Narrow"/>
      <family val="2"/>
    </font>
    <font>
      <sz val="12"/>
      <color theme="1"/>
      <name val="Arial Narrow"/>
      <family val="2"/>
    </font>
    <font>
      <b/>
      <sz val="18"/>
      <color theme="1"/>
      <name val="Arial Narrow"/>
      <family val="2"/>
    </font>
    <font>
      <b/>
      <sz val="16"/>
      <color theme="1"/>
      <name val="Arial Narrow"/>
      <family val="2"/>
    </font>
    <font>
      <b/>
      <sz val="15"/>
      <color theme="1"/>
      <name val="Arial Narrow"/>
      <family val="2"/>
    </font>
    <font>
      <b/>
      <sz val="12"/>
      <color theme="1"/>
      <name val="Arial Narrow"/>
      <family val="2"/>
    </font>
    <font>
      <b/>
      <sz val="9"/>
      <color rgb="FFFF0000"/>
      <name val="Calibri"/>
      <family val="2"/>
      <scheme val="minor"/>
    </font>
    <font>
      <sz val="13"/>
      <color theme="1"/>
      <name val="Arial Narrow"/>
      <family val="2"/>
    </font>
    <font>
      <sz val="13"/>
      <color theme="1"/>
      <name val="Calibri"/>
      <family val="2"/>
      <scheme val="minor"/>
    </font>
    <font>
      <sz val="9"/>
      <color rgb="FFFF0000"/>
      <name val="Calibri"/>
      <family val="2"/>
      <scheme val="minor"/>
    </font>
    <font>
      <b/>
      <sz val="9"/>
      <name val="Calibri"/>
      <family val="2"/>
      <scheme val="minor"/>
    </font>
  </fonts>
  <fills count="21">
    <fill>
      <patternFill patternType="none"/>
    </fill>
    <fill>
      <patternFill patternType="gray125"/>
    </fill>
    <fill>
      <patternFill patternType="solid">
        <fgColor indexed="29"/>
        <bgColor indexed="8"/>
      </patternFill>
    </fill>
    <fill>
      <patternFill patternType="solid">
        <fgColor rgb="FFD9D9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FF0000"/>
        <bgColor indexed="64"/>
      </patternFill>
    </fill>
    <fill>
      <patternFill patternType="solid">
        <fgColor rgb="FFF79646"/>
        <bgColor indexed="64"/>
      </patternFill>
    </fill>
    <fill>
      <patternFill patternType="solid">
        <fgColor rgb="FF92D050"/>
        <bgColor indexed="64"/>
      </patternFill>
    </fill>
    <fill>
      <patternFill patternType="solid">
        <fgColor rgb="FF00B0F0"/>
        <bgColor indexed="64"/>
      </patternFill>
    </fill>
    <fill>
      <patternFill patternType="solid">
        <fgColor rgb="FF984806"/>
        <bgColor indexed="64"/>
      </patternFill>
    </fill>
    <fill>
      <patternFill patternType="solid">
        <fgColor rgb="FFFFFFFF"/>
        <bgColor rgb="FF000000"/>
      </patternFill>
    </fill>
    <fill>
      <patternFill patternType="solid">
        <fgColor theme="0" tint="-0.14999847407452621"/>
        <bgColor indexed="8"/>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7" tint="0.39997558519241921"/>
        <bgColor indexed="64"/>
      </patternFill>
    </fill>
  </fills>
  <borders count="2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8"/>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8">
    <xf numFmtId="0" fontId="0" fillId="0" borderId="0"/>
    <xf numFmtId="43"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0" fontId="2" fillId="0" borderId="0"/>
    <xf numFmtId="0" fontId="12" fillId="0" borderId="0" applyNumberFormat="0" applyFill="0" applyBorder="0" applyAlignment="0" applyProtection="0"/>
    <xf numFmtId="9" fontId="12" fillId="0" borderId="0" applyFont="0" applyFill="0" applyBorder="0" applyAlignment="0" applyProtection="0"/>
    <xf numFmtId="0" fontId="39" fillId="0" borderId="0" applyFill="0">
      <alignment horizontal="center"/>
    </xf>
  </cellStyleXfs>
  <cellXfs count="629">
    <xf numFmtId="0" fontId="0" fillId="0" borderId="0" xfId="0"/>
    <xf numFmtId="0" fontId="15" fillId="0" borderId="1" xfId="0" applyFont="1" applyBorder="1" applyAlignment="1"/>
    <xf numFmtId="0" fontId="0" fillId="0" borderId="2" xfId="0" applyBorder="1"/>
    <xf numFmtId="0" fontId="0" fillId="0" borderId="1" xfId="0" applyBorder="1"/>
    <xf numFmtId="0" fontId="2" fillId="0" borderId="0" xfId="0" applyFont="1" applyBorder="1"/>
    <xf numFmtId="0" fontId="0" fillId="0" borderId="3" xfId="0" applyBorder="1"/>
    <xf numFmtId="0" fontId="0" fillId="0" borderId="4" xfId="0" applyBorder="1"/>
    <xf numFmtId="0" fontId="16" fillId="0" borderId="0" xfId="0" applyFont="1" applyAlignment="1">
      <alignment horizontal="center"/>
    </xf>
    <xf numFmtId="0" fontId="17" fillId="3" borderId="5" xfId="0" applyFont="1" applyFill="1" applyBorder="1" applyAlignment="1">
      <alignment horizontal="center" vertical="top" wrapText="1"/>
    </xf>
    <xf numFmtId="0" fontId="17" fillId="3" borderId="6" xfId="0" applyFont="1" applyFill="1" applyBorder="1" applyAlignment="1">
      <alignment horizontal="center" vertical="top" wrapText="1"/>
    </xf>
    <xf numFmtId="0" fontId="16" fillId="0" borderId="0" xfId="0" applyFont="1" applyAlignment="1"/>
    <xf numFmtId="0" fontId="0" fillId="0" borderId="5" xfId="0" applyBorder="1"/>
    <xf numFmtId="0" fontId="15" fillId="0" borderId="0" xfId="0" applyFont="1" applyBorder="1" applyAlignment="1"/>
    <xf numFmtId="0" fontId="20" fillId="4" borderId="5" xfId="0" applyFont="1" applyFill="1" applyBorder="1" applyAlignment="1">
      <alignment horizontal="left" vertical="top" wrapText="1"/>
    </xf>
    <xf numFmtId="0" fontId="21" fillId="4" borderId="5" xfId="0" applyFont="1" applyFill="1" applyBorder="1" applyAlignment="1">
      <alignment horizontal="left" vertical="top" wrapText="1"/>
    </xf>
    <xf numFmtId="0" fontId="20" fillId="0" borderId="5" xfId="0" applyFont="1" applyFill="1" applyBorder="1" applyAlignment="1" applyProtection="1">
      <alignment horizontal="left" vertical="top" wrapText="1"/>
      <protection locked="0"/>
    </xf>
    <xf numFmtId="0" fontId="21" fillId="0" borderId="5" xfId="0" applyFont="1" applyBorder="1" applyAlignment="1">
      <alignment horizontal="left" vertical="top"/>
    </xf>
    <xf numFmtId="0" fontId="21" fillId="0" borderId="5" xfId="0" applyFont="1" applyBorder="1" applyAlignment="1">
      <alignment horizontal="left" vertical="top" wrapText="1"/>
    </xf>
    <xf numFmtId="0" fontId="22" fillId="0" borderId="5" xfId="0" applyFont="1" applyBorder="1" applyAlignment="1">
      <alignment horizontal="left" vertical="top"/>
    </xf>
    <xf numFmtId="0" fontId="20" fillId="4" borderId="5" xfId="0" applyFont="1" applyFill="1" applyBorder="1" applyAlignment="1" applyProtection="1">
      <alignment horizontal="left" vertical="top" wrapText="1"/>
      <protection locked="0"/>
    </xf>
    <xf numFmtId="0" fontId="23" fillId="5" borderId="5"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20" fillId="0" borderId="5" xfId="0" applyFont="1" applyBorder="1" applyAlignment="1" applyProtection="1">
      <alignment horizontal="left" vertical="top" wrapText="1"/>
      <protection locked="0"/>
    </xf>
    <xf numFmtId="0" fontId="18" fillId="0" borderId="5" xfId="0" applyFont="1" applyFill="1" applyBorder="1" applyAlignment="1">
      <alignment vertical="top" wrapText="1"/>
    </xf>
    <xf numFmtId="0" fontId="18" fillId="0" borderId="0" xfId="0" applyFont="1" applyAlignment="1">
      <alignment horizontal="left"/>
    </xf>
    <xf numFmtId="0" fontId="18" fillId="0" borderId="0" xfId="0" applyFont="1"/>
    <xf numFmtId="0" fontId="24" fillId="0" borderId="0" xfId="0" applyFont="1" applyAlignment="1">
      <alignment horizontal="left"/>
    </xf>
    <xf numFmtId="0" fontId="24" fillId="0" borderId="0" xfId="0" applyFont="1"/>
    <xf numFmtId="0" fontId="24" fillId="0" borderId="0" xfId="0" applyFont="1" applyAlignment="1">
      <alignment horizontal="left" vertical="top"/>
    </xf>
    <xf numFmtId="0" fontId="18" fillId="0" borderId="0" xfId="0" applyFont="1" applyAlignment="1">
      <alignment horizontal="left" vertical="top"/>
    </xf>
    <xf numFmtId="0" fontId="24" fillId="0" borderId="0" xfId="0" applyFont="1" applyAlignment="1">
      <alignment vertical="top"/>
    </xf>
    <xf numFmtId="0" fontId="18" fillId="0" borderId="0" xfId="0" applyFont="1" applyAlignment="1">
      <alignment vertical="top"/>
    </xf>
    <xf numFmtId="170" fontId="18" fillId="0" borderId="5" xfId="1" quotePrefix="1" applyNumberFormat="1" applyFont="1" applyBorder="1" applyAlignment="1">
      <alignment horizontal="left" vertical="top" wrapText="1"/>
    </xf>
    <xf numFmtId="0" fontId="0" fillId="0" borderId="0" xfId="0" applyFill="1"/>
    <xf numFmtId="0" fontId="25" fillId="0" borderId="0" xfId="0" applyFont="1"/>
    <xf numFmtId="0" fontId="18" fillId="0" borderId="0" xfId="0" applyFont="1" applyAlignment="1">
      <alignment vertical="top" wrapText="1"/>
    </xf>
    <xf numFmtId="0" fontId="17" fillId="0" borderId="0" xfId="0" applyFont="1" applyAlignment="1"/>
    <xf numFmtId="0" fontId="7" fillId="0" borderId="5" xfId="0" applyFont="1" applyFill="1" applyBorder="1" applyAlignment="1">
      <alignment wrapText="1"/>
    </xf>
    <xf numFmtId="171" fontId="7" fillId="0" borderId="5" xfId="0" applyNumberFormat="1" applyFont="1" applyFill="1" applyBorder="1" applyAlignment="1">
      <alignment wrapText="1"/>
    </xf>
    <xf numFmtId="171" fontId="8" fillId="0" borderId="5" xfId="0" applyNumberFormat="1" applyFont="1" applyFill="1" applyBorder="1" applyAlignment="1">
      <alignment wrapText="1"/>
    </xf>
    <xf numFmtId="0" fontId="8" fillId="0" borderId="5" xfId="0" applyNumberFormat="1" applyFont="1" applyFill="1" applyBorder="1" applyAlignment="1">
      <alignment wrapText="1"/>
    </xf>
    <xf numFmtId="171" fontId="7" fillId="0" borderId="5" xfId="0" applyNumberFormat="1" applyFont="1" applyFill="1" applyBorder="1" applyAlignment="1" applyProtection="1">
      <alignment wrapText="1"/>
      <protection locked="0"/>
    </xf>
    <xf numFmtId="0" fontId="7" fillId="0" borderId="5" xfId="0" applyNumberFormat="1" applyFont="1" applyFill="1" applyBorder="1" applyAlignment="1">
      <alignment horizontal="left" wrapText="1"/>
    </xf>
    <xf numFmtId="171" fontId="7" fillId="0" borderId="5" xfId="0" applyNumberFormat="1" applyFont="1" applyFill="1" applyBorder="1" applyAlignment="1">
      <alignment horizontal="left" wrapText="1"/>
    </xf>
    <xf numFmtId="171" fontId="8" fillId="0" borderId="5" xfId="0" applyNumberFormat="1" applyFont="1" applyFill="1" applyBorder="1" applyAlignment="1">
      <alignment horizontal="center" wrapText="1"/>
    </xf>
    <xf numFmtId="0" fontId="9" fillId="0" borderId="5" xfId="0" applyNumberFormat="1" applyFont="1" applyFill="1" applyBorder="1" applyAlignment="1">
      <alignment wrapText="1"/>
    </xf>
    <xf numFmtId="0" fontId="7" fillId="9" borderId="5" xfId="0" applyFont="1" applyFill="1" applyBorder="1" applyAlignment="1">
      <alignment wrapText="1"/>
    </xf>
    <xf numFmtId="0" fontId="8" fillId="9" borderId="5" xfId="0" applyFont="1" applyFill="1" applyBorder="1" applyAlignment="1">
      <alignment vertical="center" wrapText="1"/>
    </xf>
    <xf numFmtId="0" fontId="8" fillId="9" borderId="5" xfId="0" applyFont="1" applyFill="1" applyBorder="1" applyAlignment="1">
      <alignment horizontal="center" vertical="center" wrapText="1"/>
    </xf>
    <xf numFmtId="49" fontId="8" fillId="9" borderId="5" xfId="0" applyNumberFormat="1" applyFont="1" applyFill="1" applyBorder="1" applyAlignment="1">
      <alignment vertical="center" wrapText="1"/>
    </xf>
    <xf numFmtId="49" fontId="8" fillId="9" borderId="5" xfId="0" applyNumberFormat="1" applyFont="1" applyFill="1" applyBorder="1" applyAlignment="1">
      <alignment horizontal="center" vertical="center" wrapText="1"/>
    </xf>
    <xf numFmtId="0" fontId="7" fillId="0" borderId="5" xfId="0" applyFont="1" applyFill="1" applyBorder="1" applyAlignment="1">
      <alignment horizontal="left" wrapText="1"/>
    </xf>
    <xf numFmtId="171" fontId="8" fillId="0"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wrapText="1"/>
    </xf>
    <xf numFmtId="0" fontId="8" fillId="9" borderId="5" xfId="0" applyFont="1" applyFill="1" applyBorder="1" applyAlignment="1">
      <alignment horizontal="left" vertical="center" wrapText="1"/>
    </xf>
    <xf numFmtId="171" fontId="8" fillId="0" borderId="5" xfId="0" applyNumberFormat="1" applyFont="1" applyFill="1" applyBorder="1" applyAlignment="1" applyProtection="1">
      <alignment wrapText="1"/>
      <protection locked="0"/>
    </xf>
    <xf numFmtId="0" fontId="10" fillId="0" borderId="5" xfId="0" applyNumberFormat="1" applyFont="1" applyFill="1" applyBorder="1" applyAlignment="1" applyProtection="1">
      <alignment horizontal="left" wrapText="1"/>
    </xf>
    <xf numFmtId="171" fontId="8" fillId="0" borderId="5" xfId="0" applyNumberFormat="1" applyFont="1" applyFill="1" applyBorder="1" applyAlignment="1" applyProtection="1">
      <alignment wrapText="1"/>
    </xf>
    <xf numFmtId="171" fontId="7" fillId="0" borderId="5" xfId="2" applyNumberFormat="1" applyFont="1" applyFill="1" applyBorder="1" applyAlignment="1" applyProtection="1">
      <alignment wrapText="1"/>
      <protection locked="0"/>
    </xf>
    <xf numFmtId="0" fontId="7" fillId="0" borderId="5" xfId="0" applyFont="1" applyBorder="1" applyAlignment="1">
      <alignment wrapText="1"/>
    </xf>
    <xf numFmtId="0" fontId="8" fillId="0" borderId="5" xfId="0" applyNumberFormat="1" applyFont="1" applyBorder="1" applyAlignment="1">
      <alignment vertical="center" wrapText="1"/>
    </xf>
    <xf numFmtId="0" fontId="8" fillId="0" borderId="5" xfId="0" applyFont="1" applyBorder="1" applyAlignment="1">
      <alignment horizontal="left" wrapText="1"/>
    </xf>
    <xf numFmtId="171" fontId="7" fillId="0" borderId="5" xfId="0" applyNumberFormat="1" applyFont="1" applyBorder="1" applyAlignment="1">
      <alignment wrapText="1"/>
    </xf>
    <xf numFmtId="0" fontId="7" fillId="0" borderId="5" xfId="0" applyNumberFormat="1" applyFont="1" applyBorder="1" applyAlignment="1" applyProtection="1">
      <alignment horizontal="left" wrapText="1"/>
    </xf>
    <xf numFmtId="0" fontId="9" fillId="0" borderId="5" xfId="0" applyFont="1" applyBorder="1" applyAlignment="1">
      <alignment wrapText="1"/>
    </xf>
    <xf numFmtId="0" fontId="18" fillId="0" borderId="9" xfId="0" applyFont="1" applyBorder="1" applyAlignment="1">
      <alignment horizontal="left" vertical="top"/>
    </xf>
    <xf numFmtId="0" fontId="4" fillId="0" borderId="11" xfId="0" applyFont="1" applyBorder="1" applyAlignment="1">
      <alignment horizontal="left" vertical="top" wrapText="1"/>
    </xf>
    <xf numFmtId="0" fontId="4" fillId="0" borderId="11" xfId="0" applyFont="1" applyBorder="1" applyAlignment="1">
      <alignment horizontal="center" wrapText="1"/>
    </xf>
    <xf numFmtId="0" fontId="4" fillId="2" borderId="11" xfId="0" applyFont="1" applyFill="1" applyBorder="1" applyAlignment="1">
      <alignment horizontal="left" vertical="top" wrapText="1"/>
    </xf>
    <xf numFmtId="0" fontId="4" fillId="0" borderId="12" xfId="0" applyFont="1" applyBorder="1" applyAlignment="1">
      <alignment horizontal="left" vertical="top" wrapText="1"/>
    </xf>
    <xf numFmtId="0" fontId="4" fillId="0" borderId="12" xfId="0" applyFont="1" applyBorder="1" applyAlignment="1">
      <alignment horizontal="center" wrapText="1"/>
    </xf>
    <xf numFmtId="0" fontId="17" fillId="3" borderId="5" xfId="0" applyFont="1" applyFill="1" applyBorder="1" applyAlignment="1">
      <alignment horizontal="center" vertical="top" wrapText="1"/>
    </xf>
    <xf numFmtId="0" fontId="17" fillId="3" borderId="6" xfId="0" applyFont="1" applyFill="1" applyBorder="1" applyAlignment="1">
      <alignment horizontal="center" vertical="top" wrapText="1"/>
    </xf>
    <xf numFmtId="0" fontId="11" fillId="0" borderId="0" xfId="5" applyFont="1"/>
    <xf numFmtId="0" fontId="12" fillId="0" borderId="0" xfId="5" applyFont="1"/>
    <xf numFmtId="0" fontId="18" fillId="4" borderId="5" xfId="0" applyFont="1" applyFill="1" applyBorder="1" applyAlignment="1">
      <alignment horizontal="left" vertical="top"/>
    </xf>
    <xf numFmtId="0" fontId="17" fillId="3" borderId="5" xfId="0" applyFont="1" applyFill="1" applyBorder="1" applyAlignment="1">
      <alignment horizontal="center" vertical="top" wrapText="1"/>
    </xf>
    <xf numFmtId="0" fontId="18" fillId="0" borderId="5" xfId="0" applyFont="1" applyBorder="1" applyAlignment="1">
      <alignment horizontal="left" vertical="top" wrapText="1"/>
    </xf>
    <xf numFmtId="0" fontId="18" fillId="0" borderId="5" xfId="1"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0" borderId="7" xfId="0" applyFont="1" applyBorder="1" applyAlignment="1">
      <alignment horizontal="left" vertical="top" wrapText="1"/>
    </xf>
    <xf numFmtId="15" fontId="4" fillId="0" borderId="11" xfId="0" applyNumberFormat="1" applyFont="1" applyBorder="1" applyAlignment="1">
      <alignment horizontal="left" vertical="top" wrapText="1"/>
    </xf>
    <xf numFmtId="0" fontId="4" fillId="0" borderId="23" xfId="0" applyFont="1" applyBorder="1" applyAlignment="1">
      <alignment vertical="top" wrapText="1"/>
    </xf>
    <xf numFmtId="0" fontId="4" fillId="0" borderId="25" xfId="0" applyFont="1" applyBorder="1" applyAlignment="1">
      <alignment horizontal="left" vertical="top" wrapText="1"/>
    </xf>
    <xf numFmtId="0" fontId="0" fillId="7" borderId="0" xfId="0" applyFill="1"/>
    <xf numFmtId="0" fontId="33" fillId="3" borderId="5" xfId="0" applyFont="1" applyFill="1" applyBorder="1" applyAlignment="1">
      <alignment horizontal="center" vertical="top" wrapText="1"/>
    </xf>
    <xf numFmtId="0" fontId="17" fillId="3" borderId="5" xfId="0" applyFont="1" applyFill="1" applyBorder="1" applyAlignment="1">
      <alignment horizontal="center"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49" fontId="32" fillId="0" borderId="5" xfId="0" applyNumberFormat="1" applyFont="1" applyFill="1" applyBorder="1" applyAlignment="1">
      <alignment horizontal="left" vertical="top" wrapText="1"/>
    </xf>
    <xf numFmtId="0" fontId="16" fillId="0" borderId="0" xfId="0" applyFont="1"/>
    <xf numFmtId="0" fontId="24" fillId="4" borderId="0" xfId="0" applyFont="1" applyFill="1" applyAlignment="1">
      <alignment horizontal="left" vertical="top"/>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18" fillId="4" borderId="0" xfId="0" applyFont="1" applyFill="1" applyAlignment="1">
      <alignment horizontal="left" vertical="top"/>
    </xf>
    <xf numFmtId="0" fontId="18" fillId="0" borderId="0" xfId="0" applyFont="1" applyFill="1"/>
    <xf numFmtId="0" fontId="34" fillId="0" borderId="0" xfId="0" applyFont="1" applyFill="1" applyBorder="1" applyAlignment="1">
      <alignment vertical="top" wrapText="1"/>
    </xf>
    <xf numFmtId="0" fontId="0" fillId="0" borderId="0" xfId="0"/>
    <xf numFmtId="0" fontId="0" fillId="0" borderId="0" xfId="0" applyBorder="1"/>
    <xf numFmtId="0" fontId="16" fillId="0" borderId="0" xfId="0" applyFont="1" applyAlignment="1">
      <alignment horizontal="center"/>
    </xf>
    <xf numFmtId="0" fontId="17" fillId="3" borderId="5" xfId="0" applyFont="1" applyFill="1" applyBorder="1" applyAlignment="1">
      <alignment horizontal="center" vertical="top" wrapText="1"/>
    </xf>
    <xf numFmtId="0" fontId="0" fillId="0" borderId="0" xfId="0" applyAlignment="1">
      <alignment wrapText="1"/>
    </xf>
    <xf numFmtId="0" fontId="17" fillId="3" borderId="6" xfId="0" applyFont="1" applyFill="1" applyBorder="1" applyAlignment="1">
      <alignment horizontal="center" vertical="top" wrapText="1"/>
    </xf>
    <xf numFmtId="0" fontId="16" fillId="0" borderId="0" xfId="0" applyFont="1" applyAlignment="1"/>
    <xf numFmtId="0" fontId="18" fillId="0" borderId="5" xfId="0" applyFont="1" applyBorder="1" applyAlignment="1">
      <alignment horizontal="left" vertical="top" wrapText="1"/>
    </xf>
    <xf numFmtId="0" fontId="18" fillId="0" borderId="0" xfId="0" applyFont="1" applyBorder="1" applyAlignment="1">
      <alignment horizontal="left"/>
    </xf>
    <xf numFmtId="0" fontId="0" fillId="0" borderId="0" xfId="0" applyAlignment="1">
      <alignment horizontal="left"/>
    </xf>
    <xf numFmtId="0" fontId="0" fillId="0" borderId="0" xfId="0" applyAlignment="1">
      <alignment horizontal="center"/>
    </xf>
    <xf numFmtId="0" fontId="0" fillId="0" borderId="0" xfId="0" applyFont="1"/>
    <xf numFmtId="0" fontId="18" fillId="0" borderId="5" xfId="0" applyFont="1" applyFill="1" applyBorder="1" applyAlignment="1">
      <alignment horizontal="left" vertical="top" wrapText="1"/>
    </xf>
    <xf numFmtId="0" fontId="0" fillId="8" borderId="0" xfId="0" applyFill="1" applyAlignment="1">
      <alignment horizontal="center" vertical="center"/>
    </xf>
    <xf numFmtId="0" fontId="0" fillId="0" borderId="0" xfId="0" applyFill="1" applyAlignment="1">
      <alignment horizontal="left" vertical="top"/>
    </xf>
    <xf numFmtId="0" fontId="0" fillId="0" borderId="0" xfId="0" applyFont="1" applyAlignment="1">
      <alignment horizontal="center" vertical="center"/>
    </xf>
    <xf numFmtId="0" fontId="0" fillId="0" borderId="0" xfId="0" applyFont="1" applyAlignment="1">
      <alignment horizontal="left" vertical="top"/>
    </xf>
    <xf numFmtId="0" fontId="0" fillId="0" borderId="0" xfId="0" applyFont="1" applyAlignment="1">
      <alignment horizontal="left"/>
    </xf>
    <xf numFmtId="0" fontId="17" fillId="8" borderId="5" xfId="0" applyFont="1" applyFill="1" applyBorder="1" applyAlignment="1">
      <alignment horizontal="center" vertical="center" wrapText="1"/>
    </xf>
    <xf numFmtId="0" fontId="0" fillId="0" borderId="6" xfId="0" applyFont="1" applyBorder="1" applyAlignment="1">
      <alignment horizontal="left" vertical="top"/>
    </xf>
    <xf numFmtId="0" fontId="0" fillId="0" borderId="0" xfId="0" applyFont="1" applyBorder="1" applyAlignment="1">
      <alignment horizontal="left" vertical="top"/>
    </xf>
    <xf numFmtId="0" fontId="0" fillId="0" borderId="8" xfId="0" applyFont="1" applyBorder="1" applyAlignment="1">
      <alignment horizontal="left" vertical="top"/>
    </xf>
    <xf numFmtId="0" fontId="0" fillId="0" borderId="0" xfId="0" applyFont="1" applyBorder="1" applyAlignment="1">
      <alignment horizontal="center" vertical="center"/>
    </xf>
    <xf numFmtId="0" fontId="0" fillId="0" borderId="5" xfId="0" applyFont="1" applyBorder="1" applyAlignment="1">
      <alignment horizontal="left" vertical="top"/>
    </xf>
    <xf numFmtId="0" fontId="17" fillId="3" borderId="5" xfId="0" applyFont="1" applyFill="1" applyBorder="1" applyAlignment="1">
      <alignment horizontal="center" vertical="center" wrapText="1"/>
    </xf>
    <xf numFmtId="0" fontId="16" fillId="0" borderId="0" xfId="0" applyFont="1" applyAlignment="1">
      <alignment horizontal="left"/>
    </xf>
    <xf numFmtId="0" fontId="18" fillId="4" borderId="5" xfId="0" applyFont="1" applyFill="1" applyBorder="1" applyAlignment="1">
      <alignment horizontal="left" vertical="top" wrapText="1"/>
    </xf>
    <xf numFmtId="0" fontId="18" fillId="0" borderId="5" xfId="0" applyFont="1" applyFill="1" applyBorder="1" applyAlignment="1">
      <alignment horizontal="left" vertical="top"/>
    </xf>
    <xf numFmtId="0" fontId="0" fillId="4" borderId="0" xfId="0" applyFill="1"/>
    <xf numFmtId="0" fontId="18" fillId="0" borderId="0" xfId="0" applyFont="1" applyFill="1" applyBorder="1" applyAlignment="1">
      <alignment vertical="top" wrapText="1"/>
    </xf>
    <xf numFmtId="0" fontId="26" fillId="4" borderId="5" xfId="0" applyFont="1" applyFill="1" applyBorder="1" applyAlignment="1">
      <alignment horizontal="left" vertical="top" wrapText="1"/>
    </xf>
    <xf numFmtId="0" fontId="18" fillId="0" borderId="5" xfId="0" applyFont="1" applyBorder="1" applyAlignment="1">
      <alignment horizontal="left" vertical="top" wrapText="1"/>
    </xf>
    <xf numFmtId="170" fontId="18" fillId="4" borderId="5" xfId="1" applyNumberFormat="1" applyFont="1" applyFill="1" applyBorder="1" applyAlignment="1">
      <alignment horizontal="left" vertical="top" wrapText="1"/>
    </xf>
    <xf numFmtId="170" fontId="18" fillId="0" borderId="5" xfId="1" applyNumberFormat="1" applyFont="1" applyBorder="1" applyAlignment="1">
      <alignment horizontal="left" vertical="top" wrapText="1"/>
    </xf>
    <xf numFmtId="0" fontId="18" fillId="0" borderId="6" xfId="0" applyFont="1" applyBorder="1" applyAlignment="1">
      <alignment horizontal="left" vertical="top" wrapText="1"/>
    </xf>
    <xf numFmtId="0" fontId="17" fillId="3" borderId="5" xfId="0" applyFont="1" applyFill="1" applyBorder="1" applyAlignment="1">
      <alignment horizontal="center" vertical="top" wrapText="1"/>
    </xf>
    <xf numFmtId="0" fontId="18" fillId="0" borderId="5" xfId="0" applyFont="1" applyBorder="1" applyAlignment="1">
      <alignment horizontal="left" vertical="top"/>
    </xf>
    <xf numFmtId="0" fontId="19" fillId="4" borderId="5" xfId="0" applyFont="1" applyFill="1" applyBorder="1" applyAlignment="1">
      <alignment horizontal="left" vertical="top" wrapText="1"/>
    </xf>
    <xf numFmtId="49" fontId="19" fillId="4" borderId="5" xfId="0" applyNumberFormat="1" applyFont="1" applyFill="1" applyBorder="1" applyAlignment="1">
      <alignment horizontal="left" vertical="top" wrapText="1"/>
    </xf>
    <xf numFmtId="3" fontId="18" fillId="4" borderId="5" xfId="0" applyNumberFormat="1" applyFont="1" applyFill="1" applyBorder="1" applyAlignment="1">
      <alignment horizontal="left" vertical="top" wrapText="1"/>
    </xf>
    <xf numFmtId="0" fontId="0" fillId="4" borderId="5" xfId="0" applyFill="1" applyBorder="1" applyAlignment="1">
      <alignment horizontal="left" vertical="top" wrapText="1"/>
    </xf>
    <xf numFmtId="0" fontId="18" fillId="4" borderId="5" xfId="0" applyFont="1" applyFill="1" applyBorder="1" applyAlignment="1">
      <alignment vertical="top" wrapText="1"/>
    </xf>
    <xf numFmtId="49" fontId="18" fillId="4" borderId="5" xfId="0" applyNumberFormat="1" applyFont="1" applyFill="1" applyBorder="1" applyAlignment="1">
      <alignment horizontal="left" vertical="top" wrapText="1"/>
    </xf>
    <xf numFmtId="20" fontId="18" fillId="4" borderId="5" xfId="0" applyNumberFormat="1" applyFont="1" applyFill="1" applyBorder="1" applyAlignment="1">
      <alignment horizontal="left" vertical="top" wrapText="1"/>
    </xf>
    <xf numFmtId="9" fontId="26" fillId="4" borderId="5" xfId="0" applyNumberFormat="1" applyFont="1" applyFill="1" applyBorder="1" applyAlignment="1">
      <alignment horizontal="left" vertical="top" wrapText="1"/>
    </xf>
    <xf numFmtId="0" fontId="26" fillId="4" borderId="5" xfId="0" applyFont="1" applyFill="1" applyBorder="1" applyAlignment="1">
      <alignment horizontal="left" vertical="top" wrapText="1"/>
    </xf>
    <xf numFmtId="49" fontId="26" fillId="4" borderId="5" xfId="0" applyNumberFormat="1" applyFont="1" applyFill="1" applyBorder="1" applyAlignment="1">
      <alignment horizontal="left" vertical="top" wrapText="1"/>
    </xf>
    <xf numFmtId="0" fontId="36" fillId="4" borderId="5" xfId="0" applyFont="1" applyFill="1" applyBorder="1" applyAlignment="1">
      <alignment horizontal="left" vertical="top" wrapText="1"/>
    </xf>
    <xf numFmtId="14" fontId="26" fillId="4" borderId="5" xfId="0" applyNumberFormat="1" applyFont="1" applyFill="1" applyBorder="1" applyAlignment="1">
      <alignment horizontal="left" vertical="top" wrapText="1"/>
    </xf>
    <xf numFmtId="0" fontId="26" fillId="4" borderId="5" xfId="0" applyFont="1" applyFill="1" applyBorder="1" applyAlignment="1">
      <alignment vertical="top" wrapText="1"/>
    </xf>
    <xf numFmtId="0" fontId="26" fillId="4" borderId="5" xfId="0" applyFont="1" applyFill="1" applyBorder="1" applyAlignment="1">
      <alignment horizontal="left" wrapText="1"/>
    </xf>
    <xf numFmtId="169" fontId="26" fillId="4" borderId="5" xfId="0" applyNumberFormat="1" applyFont="1" applyFill="1" applyBorder="1" applyAlignment="1">
      <alignment horizontal="left" vertical="top" wrapText="1"/>
    </xf>
    <xf numFmtId="10" fontId="26" fillId="4" borderId="5" xfId="0" applyNumberFormat="1" applyFont="1" applyFill="1" applyBorder="1" applyAlignment="1">
      <alignment horizontal="left" vertical="top" wrapText="1"/>
    </xf>
    <xf numFmtId="165" fontId="26" fillId="4" borderId="5" xfId="0" applyNumberFormat="1" applyFont="1" applyFill="1" applyBorder="1" applyAlignment="1">
      <alignment horizontal="left" vertical="top" wrapText="1"/>
    </xf>
    <xf numFmtId="164" fontId="26" fillId="4" borderId="5" xfId="0" applyNumberFormat="1" applyFont="1" applyFill="1" applyBorder="1" applyAlignment="1">
      <alignment horizontal="left" vertical="top" wrapText="1"/>
    </xf>
    <xf numFmtId="0" fontId="36" fillId="4" borderId="5" xfId="0" applyFont="1" applyFill="1" applyBorder="1" applyAlignment="1">
      <alignment horizontal="left" vertical="top"/>
    </xf>
    <xf numFmtId="0" fontId="36" fillId="4" borderId="13" xfId="0" applyFont="1" applyFill="1" applyBorder="1" applyAlignment="1">
      <alignment horizontal="left" vertical="top" wrapText="1"/>
    </xf>
    <xf numFmtId="0" fontId="36" fillId="4" borderId="5" xfId="0" applyFont="1" applyFill="1" applyBorder="1" applyAlignment="1">
      <alignment vertical="top" wrapText="1"/>
    </xf>
    <xf numFmtId="0" fontId="36" fillId="4" borderId="7" xfId="0" applyFont="1" applyFill="1" applyBorder="1" applyAlignment="1">
      <alignment horizontal="left" vertical="top" wrapText="1"/>
    </xf>
    <xf numFmtId="15" fontId="36" fillId="4" borderId="5" xfId="0" applyNumberFormat="1" applyFont="1" applyFill="1" applyBorder="1" applyAlignment="1">
      <alignment horizontal="left" vertical="top" wrapText="1"/>
    </xf>
    <xf numFmtId="0" fontId="25" fillId="4" borderId="0" xfId="0" applyFont="1" applyFill="1" applyAlignment="1">
      <alignment horizontal="left" vertical="top"/>
    </xf>
    <xf numFmtId="0" fontId="37" fillId="4" borderId="0" xfId="0" applyFont="1" applyFill="1" applyBorder="1" applyAlignment="1">
      <alignment horizontal="left" vertical="top"/>
    </xf>
    <xf numFmtId="0" fontId="37" fillId="4" borderId="5" xfId="0" applyFont="1" applyFill="1" applyBorder="1" applyAlignment="1">
      <alignment horizontal="left" vertical="top"/>
    </xf>
    <xf numFmtId="0" fontId="37" fillId="4" borderId="0" xfId="0" applyFont="1" applyFill="1" applyAlignment="1">
      <alignment horizontal="left" vertical="top"/>
    </xf>
    <xf numFmtId="0" fontId="25" fillId="4" borderId="5" xfId="0" applyFont="1" applyFill="1" applyBorder="1" applyAlignment="1">
      <alignment horizontal="left" vertical="top"/>
    </xf>
    <xf numFmtId="3" fontId="26" fillId="4" borderId="5" xfId="0" applyNumberFormat="1" applyFont="1" applyFill="1" applyBorder="1" applyAlignment="1">
      <alignment horizontal="left" vertical="top" wrapText="1"/>
    </xf>
    <xf numFmtId="0" fontId="25" fillId="4" borderId="0" xfId="0" applyFont="1" applyFill="1" applyAlignment="1">
      <alignment horizontal="left" vertical="top" wrapText="1"/>
    </xf>
    <xf numFmtId="17" fontId="26" fillId="4" borderId="5" xfId="0" applyNumberFormat="1" applyFont="1" applyFill="1" applyBorder="1" applyAlignment="1">
      <alignment horizontal="left" vertical="top" wrapText="1"/>
    </xf>
    <xf numFmtId="0" fontId="26" fillId="4" borderId="5" xfId="0" applyFont="1" applyFill="1" applyBorder="1" applyAlignment="1">
      <alignment horizontal="left" vertical="top"/>
    </xf>
    <xf numFmtId="168" fontId="26" fillId="4" borderId="5" xfId="0" applyNumberFormat="1" applyFont="1" applyFill="1" applyBorder="1" applyAlignment="1">
      <alignment horizontal="left" vertical="top"/>
    </xf>
    <xf numFmtId="0" fontId="17" fillId="3" borderId="5" xfId="0" applyFont="1" applyFill="1" applyBorder="1" applyAlignment="1">
      <alignment horizontal="center" vertical="top" wrapText="1"/>
    </xf>
    <xf numFmtId="0" fontId="17" fillId="3" borderId="6" xfId="0" applyFont="1" applyFill="1" applyBorder="1" applyAlignment="1">
      <alignment horizontal="center" vertical="top" wrapText="1"/>
    </xf>
    <xf numFmtId="0" fontId="18" fillId="4" borderId="5" xfId="0" applyFont="1" applyFill="1" applyBorder="1" applyAlignment="1">
      <alignment horizontal="left" vertical="top" wrapText="1"/>
    </xf>
    <xf numFmtId="0" fontId="18" fillId="0" borderId="5" xfId="0" applyFont="1" applyFill="1" applyBorder="1" applyAlignment="1">
      <alignment horizontal="left" vertical="top" wrapText="1"/>
    </xf>
    <xf numFmtId="49" fontId="18" fillId="0" borderId="5" xfId="0" applyNumberFormat="1" applyFont="1" applyFill="1" applyBorder="1" applyAlignment="1">
      <alignment horizontal="left" vertical="top" wrapText="1"/>
    </xf>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9" fontId="18" fillId="4" borderId="5" xfId="0" applyNumberFormat="1" applyFont="1" applyFill="1" applyBorder="1" applyAlignment="1">
      <alignment horizontal="left" vertical="top" wrapText="1"/>
    </xf>
    <xf numFmtId="15" fontId="18" fillId="4" borderId="5" xfId="0" applyNumberFormat="1" applyFont="1" applyFill="1" applyBorder="1" applyAlignment="1">
      <alignment horizontal="left" vertical="top" wrapText="1"/>
    </xf>
    <xf numFmtId="0" fontId="4" fillId="0" borderId="20" xfId="0" applyFont="1" applyBorder="1" applyAlignment="1">
      <alignment horizontal="left" vertical="top" wrapText="1"/>
    </xf>
    <xf numFmtId="0" fontId="17" fillId="3" borderId="5" xfId="0" applyFont="1" applyFill="1" applyBorder="1" applyAlignment="1">
      <alignment horizontal="center" vertical="center" wrapText="1"/>
    </xf>
    <xf numFmtId="0" fontId="18" fillId="4" borderId="5" xfId="0" applyFont="1" applyFill="1" applyBorder="1"/>
    <xf numFmtId="49" fontId="18" fillId="4" borderId="5" xfId="0" applyNumberFormat="1" applyFont="1" applyFill="1" applyBorder="1" applyAlignment="1">
      <alignment horizontal="left" vertical="top"/>
    </xf>
    <xf numFmtId="0" fontId="40" fillId="0" borderId="0" xfId="0" applyFont="1" applyAlignment="1">
      <alignment horizontal="center"/>
    </xf>
    <xf numFmtId="0" fontId="40" fillId="0" borderId="0" xfId="0" applyFont="1" applyAlignment="1">
      <alignment horizontal="left"/>
    </xf>
    <xf numFmtId="0" fontId="41" fillId="0" borderId="0" xfId="0" applyFont="1"/>
    <xf numFmtId="0" fontId="41" fillId="0" borderId="26" xfId="0" applyFont="1" applyBorder="1"/>
    <xf numFmtId="0" fontId="43" fillId="15" borderId="27" xfId="0" applyFont="1" applyFill="1" applyBorder="1" applyAlignment="1">
      <alignment vertical="top" wrapText="1"/>
    </xf>
    <xf numFmtId="1" fontId="44" fillId="0" borderId="0" xfId="0" applyNumberFormat="1" applyFont="1" applyAlignment="1">
      <alignment horizontal="left"/>
    </xf>
    <xf numFmtId="0" fontId="45" fillId="0" borderId="0" xfId="0" applyFont="1"/>
    <xf numFmtId="0" fontId="44" fillId="0" borderId="0" xfId="0" applyFont="1"/>
    <xf numFmtId="0" fontId="44" fillId="0" borderId="0" xfId="0" applyFont="1" applyAlignment="1">
      <alignment horizontal="left"/>
    </xf>
    <xf numFmtId="0" fontId="46" fillId="0" borderId="0" xfId="0" applyFont="1"/>
    <xf numFmtId="9" fontId="12" fillId="0" borderId="0" xfId="6" applyFont="1"/>
    <xf numFmtId="0" fontId="44" fillId="0" borderId="0" xfId="0" applyFont="1" applyAlignment="1"/>
    <xf numFmtId="0" fontId="44" fillId="0" borderId="0" xfId="0" applyFont="1" applyBorder="1" applyAlignment="1">
      <alignment horizontal="left"/>
    </xf>
    <xf numFmtId="0" fontId="45" fillId="0" borderId="0" xfId="0" applyFont="1" applyBorder="1"/>
    <xf numFmtId="0" fontId="44" fillId="0" borderId="0" xfId="0" applyFont="1" applyBorder="1"/>
    <xf numFmtId="0" fontId="41" fillId="0" borderId="0" xfId="0" applyFont="1" applyBorder="1"/>
    <xf numFmtId="0" fontId="49" fillId="0" borderId="0" xfId="0" applyFont="1" applyBorder="1"/>
    <xf numFmtId="0" fontId="0" fillId="0" borderId="26" xfId="0" applyBorder="1"/>
    <xf numFmtId="9" fontId="41" fillId="0" borderId="0" xfId="6" applyFont="1"/>
    <xf numFmtId="164" fontId="49" fillId="0" borderId="0" xfId="0" applyNumberFormat="1" applyFont="1" applyBorder="1" applyAlignment="1">
      <alignment horizontal="left"/>
    </xf>
    <xf numFmtId="0" fontId="44" fillId="0" borderId="26" xfId="0" applyFont="1" applyBorder="1"/>
    <xf numFmtId="164" fontId="49" fillId="0" borderId="0" xfId="0" applyNumberFormat="1" applyFont="1" applyBorder="1"/>
    <xf numFmtId="9" fontId="44" fillId="0" borderId="0" xfId="6" applyFont="1"/>
    <xf numFmtId="165" fontId="49" fillId="0" borderId="0" xfId="0" applyNumberFormat="1" applyFont="1" applyBorder="1" applyAlignment="1">
      <alignment horizontal="left"/>
    </xf>
    <xf numFmtId="0" fontId="49" fillId="0" borderId="0" xfId="0" applyFont="1" applyBorder="1" applyAlignment="1">
      <alignment horizontal="left"/>
    </xf>
    <xf numFmtId="0" fontId="42" fillId="0" borderId="0" xfId="0" applyFont="1" applyBorder="1" applyAlignment="1">
      <alignment horizontal="center" vertical="top"/>
    </xf>
    <xf numFmtId="0" fontId="49" fillId="0" borderId="0" xfId="0" applyFont="1"/>
    <xf numFmtId="0" fontId="39" fillId="4" borderId="0" xfId="0" applyFont="1" applyFill="1" applyAlignment="1">
      <alignment horizontal="center"/>
    </xf>
    <xf numFmtId="0" fontId="41" fillId="0" borderId="0" xfId="0" applyFont="1" applyFill="1"/>
    <xf numFmtId="0" fontId="41" fillId="7" borderId="0" xfId="0" applyFont="1" applyFill="1"/>
    <xf numFmtId="0" fontId="43" fillId="0" borderId="5" xfId="0" applyFont="1" applyBorder="1" applyAlignment="1">
      <alignment horizontal="center"/>
    </xf>
    <xf numFmtId="0" fontId="43" fillId="0" borderId="5" xfId="0" applyFont="1" applyBorder="1" applyAlignment="1">
      <alignment horizontal="center" vertical="top"/>
    </xf>
    <xf numFmtId="0" fontId="42" fillId="0" borderId="5" xfId="0" applyFont="1" applyBorder="1" applyAlignment="1">
      <alignment horizontal="center" vertical="top"/>
    </xf>
    <xf numFmtId="0" fontId="41" fillId="0" borderId="5" xfId="0" applyFont="1" applyBorder="1" applyAlignment="1">
      <alignment horizontal="center" vertical="center"/>
    </xf>
    <xf numFmtId="0" fontId="41" fillId="0" borderId="5" xfId="0" applyFont="1" applyBorder="1" applyAlignment="1">
      <alignment vertical="center" wrapText="1"/>
    </xf>
    <xf numFmtId="0" fontId="41" fillId="0" borderId="5" xfId="0" applyFont="1" applyBorder="1" applyAlignment="1">
      <alignment horizontal="left" vertical="center"/>
    </xf>
    <xf numFmtId="0" fontId="41" fillId="0" borderId="5" xfId="0" applyFont="1" applyBorder="1" applyAlignment="1">
      <alignment vertical="center"/>
    </xf>
    <xf numFmtId="0" fontId="41" fillId="0" borderId="5" xfId="0" applyFont="1" applyBorder="1"/>
    <xf numFmtId="0" fontId="41" fillId="0" borderId="5" xfId="0" applyFont="1" applyBorder="1" applyAlignment="1">
      <alignment horizontal="center"/>
    </xf>
    <xf numFmtId="0" fontId="41" fillId="0" borderId="0" xfId="0" applyFont="1" applyBorder="1" applyAlignment="1">
      <alignment horizontal="center" vertical="center"/>
    </xf>
    <xf numFmtId="0" fontId="41" fillId="0" borderId="0" xfId="0" applyFont="1" applyBorder="1" applyAlignment="1">
      <alignment vertical="center"/>
    </xf>
    <xf numFmtId="0" fontId="43" fillId="0" borderId="28" xfId="0" applyFont="1" applyBorder="1" applyAlignment="1">
      <alignment horizontal="center" vertical="top"/>
    </xf>
    <xf numFmtId="9" fontId="0" fillId="0" borderId="27" xfId="0" applyNumberFormat="1" applyBorder="1"/>
    <xf numFmtId="9" fontId="0" fillId="0" borderId="0" xfId="0" applyNumberFormat="1"/>
    <xf numFmtId="9" fontId="0" fillId="0" borderId="0" xfId="0" applyNumberFormat="1" applyBorder="1"/>
    <xf numFmtId="0" fontId="0" fillId="10" borderId="5" xfId="0" applyFill="1" applyBorder="1"/>
    <xf numFmtId="9" fontId="0" fillId="0" borderId="5" xfId="0" applyNumberFormat="1" applyBorder="1"/>
    <xf numFmtId="0" fontId="43" fillId="11" borderId="5" xfId="0" applyFont="1" applyFill="1" applyBorder="1" applyAlignment="1">
      <alignment vertical="top" wrapText="1"/>
    </xf>
    <xf numFmtId="10" fontId="25" fillId="0" borderId="5" xfId="0" applyNumberFormat="1" applyFont="1" applyBorder="1"/>
    <xf numFmtId="10" fontId="0" fillId="0" borderId="5" xfId="0" applyNumberFormat="1" applyBorder="1"/>
    <xf numFmtId="10" fontId="0" fillId="0" borderId="0" xfId="0" applyNumberFormat="1" applyBorder="1"/>
    <xf numFmtId="0" fontId="43" fillId="12" borderId="5" xfId="0" applyFont="1" applyFill="1" applyBorder="1" applyAlignment="1">
      <alignment horizontal="center" vertical="top" wrapText="1"/>
    </xf>
    <xf numFmtId="0" fontId="43" fillId="13" borderId="5" xfId="0" applyFont="1" applyFill="1" applyBorder="1" applyAlignment="1">
      <alignment vertical="top" wrapText="1"/>
    </xf>
    <xf numFmtId="0" fontId="43" fillId="14" borderId="5" xfId="0" applyFont="1" applyFill="1" applyBorder="1" applyAlignment="1">
      <alignment vertical="top" wrapText="1"/>
    </xf>
    <xf numFmtId="0" fontId="43" fillId="7" borderId="5" xfId="0" applyFont="1" applyFill="1" applyBorder="1" applyAlignment="1">
      <alignment vertical="top" wrapText="1"/>
    </xf>
    <xf numFmtId="0" fontId="43" fillId="15" borderId="5" xfId="0" applyFont="1" applyFill="1" applyBorder="1" applyAlignment="1">
      <alignment vertical="top" wrapText="1"/>
    </xf>
    <xf numFmtId="10" fontId="0" fillId="0" borderId="5" xfId="0" applyNumberFormat="1" applyFill="1" applyBorder="1"/>
    <xf numFmtId="9" fontId="25" fillId="0" borderId="5" xfId="0" applyNumberFormat="1" applyFont="1" applyBorder="1"/>
    <xf numFmtId="172" fontId="0" fillId="0" borderId="5" xfId="0" applyNumberFormat="1" applyBorder="1"/>
    <xf numFmtId="9" fontId="0" fillId="0" borderId="5" xfId="0" applyNumberFormat="1" applyFill="1" applyBorder="1"/>
    <xf numFmtId="9" fontId="25" fillId="0" borderId="5" xfId="0" applyNumberFormat="1" applyFont="1" applyFill="1" applyBorder="1"/>
    <xf numFmtId="0" fontId="43" fillId="0" borderId="0" xfId="0" applyFont="1" applyFill="1" applyBorder="1" applyAlignment="1">
      <alignment vertical="top" wrapText="1"/>
    </xf>
    <xf numFmtId="0" fontId="43" fillId="0" borderId="0" xfId="0" applyFont="1" applyBorder="1" applyAlignment="1">
      <alignment horizontal="center" vertical="top"/>
    </xf>
    <xf numFmtId="10" fontId="25" fillId="0" borderId="5" xfId="0" applyNumberFormat="1" applyFont="1" applyFill="1" applyBorder="1" applyAlignment="1">
      <alignment wrapText="1"/>
    </xf>
    <xf numFmtId="10" fontId="25" fillId="0" borderId="5" xfId="0" applyNumberFormat="1" applyFont="1" applyBorder="1" applyAlignment="1">
      <alignment wrapText="1"/>
    </xf>
    <xf numFmtId="10" fontId="0" fillId="0" borderId="0" xfId="0" applyNumberFormat="1"/>
    <xf numFmtId="10" fontId="25" fillId="0" borderId="0" xfId="0" applyNumberFormat="1" applyFont="1"/>
    <xf numFmtId="172" fontId="0" fillId="0" borderId="0" xfId="0" applyNumberFormat="1"/>
    <xf numFmtId="0" fontId="38" fillId="0" borderId="0" xfId="0" applyFont="1"/>
    <xf numFmtId="10" fontId="38" fillId="0" borderId="0" xfId="0" applyNumberFormat="1" applyFont="1"/>
    <xf numFmtId="172" fontId="38" fillId="0" borderId="0" xfId="0" applyNumberFormat="1" applyFont="1"/>
    <xf numFmtId="1" fontId="0" fillId="0" borderId="0" xfId="0" applyNumberFormat="1"/>
    <xf numFmtId="10" fontId="0" fillId="0" borderId="0" xfId="0" applyNumberFormat="1" applyFill="1"/>
    <xf numFmtId="9" fontId="25" fillId="0" borderId="0" xfId="0" applyNumberFormat="1" applyFont="1"/>
    <xf numFmtId="9" fontId="38" fillId="0" borderId="0" xfId="0" applyNumberFormat="1" applyFont="1"/>
    <xf numFmtId="0" fontId="25" fillId="0" borderId="0" xfId="0" applyFont="1" applyAlignment="1">
      <alignment horizontal="center"/>
    </xf>
    <xf numFmtId="0" fontId="25" fillId="0" borderId="0" xfId="0" applyFont="1" applyFill="1"/>
    <xf numFmtId="9" fontId="25" fillId="0" borderId="0" xfId="0" applyNumberFormat="1" applyFont="1" applyFill="1"/>
    <xf numFmtId="9" fontId="0" fillId="0" borderId="0" xfId="0" applyNumberFormat="1" applyFill="1"/>
    <xf numFmtId="10" fontId="25" fillId="0" borderId="0" xfId="0" applyNumberFormat="1" applyFont="1" applyFill="1" applyAlignment="1">
      <alignment wrapText="1"/>
    </xf>
    <xf numFmtId="10" fontId="25" fillId="0" borderId="0" xfId="0" applyNumberFormat="1" applyFont="1" applyAlignment="1">
      <alignment wrapText="1"/>
    </xf>
    <xf numFmtId="49" fontId="0" fillId="0" borderId="0" xfId="0" applyNumberFormat="1"/>
    <xf numFmtId="0" fontId="18" fillId="0" borderId="0" xfId="0" applyFont="1" applyAlignment="1">
      <alignment horizontal="left" vertical="top" wrapText="1"/>
    </xf>
    <xf numFmtId="0" fontId="18" fillId="0" borderId="5" xfId="0" applyFont="1" applyBorder="1" applyAlignment="1">
      <alignment horizontal="left" vertical="top" wrapText="1"/>
    </xf>
    <xf numFmtId="0" fontId="0" fillId="0" borderId="5" xfId="0" applyBorder="1" applyAlignment="1">
      <alignment horizontal="left" vertical="top"/>
    </xf>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0" fontId="18" fillId="0" borderId="5" xfId="0" applyFont="1" applyBorder="1" applyAlignment="1">
      <alignment vertical="top"/>
    </xf>
    <xf numFmtId="0" fontId="26" fillId="0" borderId="5" xfId="0" applyFont="1" applyBorder="1" applyAlignment="1">
      <alignment horizontal="left" vertical="top" wrapText="1"/>
    </xf>
    <xf numFmtId="0" fontId="36" fillId="0" borderId="5" xfId="0" applyFont="1" applyFill="1" applyBorder="1" applyAlignment="1">
      <alignment vertical="top" wrapText="1"/>
    </xf>
    <xf numFmtId="0" fontId="4" fillId="0" borderId="11" xfId="0" applyFont="1" applyBorder="1" applyAlignment="1">
      <alignment horizontal="left" vertical="top" wrapText="1"/>
    </xf>
    <xf numFmtId="15" fontId="4" fillId="0" borderId="11" xfId="0" applyNumberFormat="1" applyFont="1" applyBorder="1" applyAlignment="1">
      <alignment horizontal="left" vertical="top" wrapText="1"/>
    </xf>
    <xf numFmtId="0" fontId="4" fillId="0" borderId="20" xfId="0" applyFont="1" applyBorder="1" applyAlignment="1">
      <alignment horizontal="left" vertical="top" wrapText="1"/>
    </xf>
    <xf numFmtId="0" fontId="4" fillId="0" borderId="12" xfId="0" applyFont="1" applyBorder="1" applyAlignment="1">
      <alignment horizontal="left" vertical="top" wrapText="1"/>
    </xf>
    <xf numFmtId="15" fontId="4" fillId="0" borderId="12"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22" xfId="0" applyFont="1" applyBorder="1" applyAlignment="1">
      <alignment horizontal="left" vertical="top" wrapText="1"/>
    </xf>
    <xf numFmtId="9" fontId="4" fillId="0" borderId="5" xfId="0" applyNumberFormat="1" applyFont="1" applyBorder="1" applyAlignment="1">
      <alignment horizontal="left" vertical="top" wrapText="1"/>
    </xf>
    <xf numFmtId="0" fontId="31" fillId="0" borderId="0" xfId="0" applyFont="1" applyBorder="1" applyAlignment="1">
      <alignment horizontal="left" vertical="top" wrapText="1"/>
    </xf>
    <xf numFmtId="172" fontId="25" fillId="0" borderId="0" xfId="0" applyNumberFormat="1" applyFont="1"/>
    <xf numFmtId="9" fontId="25" fillId="0" borderId="0" xfId="0" applyNumberFormat="1" applyFont="1" applyAlignment="1">
      <alignment horizontal="right"/>
    </xf>
    <xf numFmtId="0" fontId="24" fillId="10" borderId="5" xfId="0" applyFont="1" applyFill="1" applyBorder="1"/>
    <xf numFmtId="0" fontId="53" fillId="0" borderId="5" xfId="0" applyFont="1" applyBorder="1" applyAlignment="1">
      <alignment horizontal="center" vertical="top"/>
    </xf>
    <xf numFmtId="0" fontId="53" fillId="11" borderId="5" xfId="0" applyFont="1" applyFill="1" applyBorder="1" applyAlignment="1">
      <alignment vertical="top" wrapText="1"/>
    </xf>
    <xf numFmtId="0" fontId="53" fillId="12" borderId="5" xfId="0" applyFont="1" applyFill="1" applyBorder="1" applyAlignment="1">
      <alignment horizontal="center" vertical="top" wrapText="1"/>
    </xf>
    <xf numFmtId="0" fontId="53" fillId="13" borderId="5" xfId="0" applyFont="1" applyFill="1" applyBorder="1" applyAlignment="1">
      <alignment vertical="top" wrapText="1"/>
    </xf>
    <xf numFmtId="0" fontId="53" fillId="14" borderId="5" xfId="0" applyFont="1" applyFill="1" applyBorder="1" applyAlignment="1">
      <alignment vertical="top" wrapText="1"/>
    </xf>
    <xf numFmtId="0" fontId="53" fillId="7" borderId="5" xfId="0" applyFont="1" applyFill="1" applyBorder="1" applyAlignment="1">
      <alignment vertical="top" wrapText="1"/>
    </xf>
    <xf numFmtId="0" fontId="53" fillId="0" borderId="0" xfId="0" applyFont="1" applyBorder="1" applyAlignment="1">
      <alignment horizontal="center" vertical="top"/>
    </xf>
    <xf numFmtId="0" fontId="53" fillId="4" borderId="0" xfId="0" applyFont="1" applyFill="1" applyBorder="1" applyAlignment="1">
      <alignment horizontal="center" vertical="center"/>
    </xf>
    <xf numFmtId="0" fontId="53" fillId="0" borderId="0" xfId="0" applyFont="1" applyFill="1" applyBorder="1" applyAlignment="1">
      <alignment vertical="top" wrapText="1"/>
    </xf>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0" fontId="18" fillId="4" borderId="5" xfId="0" applyFont="1" applyFill="1" applyBorder="1" applyAlignment="1">
      <alignment horizontal="left" vertical="top" wrapText="1"/>
    </xf>
    <xf numFmtId="0" fontId="18" fillId="0" borderId="5" xfId="0" applyFont="1" applyBorder="1" applyAlignment="1">
      <alignment horizontal="left" vertical="top" wrapText="1"/>
    </xf>
    <xf numFmtId="170" fontId="18" fillId="0" borderId="5" xfId="1" applyNumberFormat="1" applyFont="1" applyBorder="1" applyAlignment="1">
      <alignment horizontal="left" vertical="top" wrapText="1"/>
    </xf>
    <xf numFmtId="9" fontId="18" fillId="4" borderId="5" xfId="0" applyNumberFormat="1" applyFont="1" applyFill="1" applyBorder="1" applyAlignment="1">
      <alignment horizontal="left" vertical="top" wrapText="1"/>
    </xf>
    <xf numFmtId="0" fontId="26" fillId="4" borderId="5" xfId="0" applyFont="1" applyFill="1" applyBorder="1" applyAlignment="1">
      <alignment horizontal="left" vertical="top" wrapText="1"/>
    </xf>
    <xf numFmtId="0" fontId="18" fillId="0" borderId="5" xfId="0" applyFont="1" applyFill="1" applyBorder="1" applyAlignment="1">
      <alignment horizontal="left" vertical="top" wrapText="1"/>
    </xf>
    <xf numFmtId="0" fontId="26" fillId="0" borderId="5" xfId="0" applyFont="1" applyFill="1" applyBorder="1" applyAlignment="1">
      <alignment horizontal="left" vertical="top" wrapText="1"/>
    </xf>
    <xf numFmtId="170" fontId="18" fillId="0" borderId="5" xfId="1" applyNumberFormat="1" applyFont="1" applyBorder="1" applyAlignment="1">
      <alignment vertical="top" wrapText="1"/>
    </xf>
    <xf numFmtId="170" fontId="18" fillId="4" borderId="5" xfId="1" applyNumberFormat="1" applyFont="1" applyFill="1" applyBorder="1" applyAlignment="1">
      <alignment vertical="top" wrapText="1"/>
    </xf>
    <xf numFmtId="10" fontId="18" fillId="0" borderId="5" xfId="0" applyNumberFormat="1" applyFont="1" applyBorder="1" applyAlignment="1">
      <alignment horizontal="left" vertical="top" wrapText="1"/>
    </xf>
    <xf numFmtId="0" fontId="18" fillId="4" borderId="5" xfId="0" applyFont="1" applyFill="1" applyBorder="1" applyAlignment="1">
      <alignment vertical="top" wrapText="1"/>
    </xf>
    <xf numFmtId="0" fontId="26" fillId="4" borderId="5" xfId="0" applyFont="1" applyFill="1" applyBorder="1" applyAlignment="1">
      <alignment horizontal="left" vertical="top" wrapText="1"/>
    </xf>
    <xf numFmtId="9" fontId="26" fillId="4" borderId="5" xfId="0" applyNumberFormat="1" applyFont="1" applyFill="1" applyBorder="1" applyAlignment="1">
      <alignment horizontal="left" vertical="top" wrapText="1"/>
    </xf>
    <xf numFmtId="0" fontId="19" fillId="0" borderId="6" xfId="0" applyFont="1" applyBorder="1" applyAlignment="1">
      <alignment vertical="top" wrapText="1"/>
    </xf>
    <xf numFmtId="0" fontId="26" fillId="4" borderId="0" xfId="0" applyFont="1" applyFill="1" applyBorder="1" applyAlignment="1">
      <alignment horizontal="left" vertical="top" wrapText="1"/>
    </xf>
    <xf numFmtId="0" fontId="55" fillId="0" borderId="0" xfId="0" applyFont="1"/>
    <xf numFmtId="0" fontId="55" fillId="0" borderId="0" xfId="0" applyFont="1" applyAlignment="1"/>
    <xf numFmtId="0" fontId="56" fillId="0" borderId="0" xfId="0" applyFont="1"/>
    <xf numFmtId="10" fontId="55" fillId="0" borderId="0" xfId="0" applyNumberFormat="1" applyFont="1" applyAlignment="1"/>
    <xf numFmtId="0" fontId="26" fillId="0" borderId="4" xfId="0" applyFont="1" applyBorder="1" applyAlignment="1">
      <alignment horizontal="left" vertical="top" wrapText="1"/>
    </xf>
    <xf numFmtId="0" fontId="19" fillId="0" borderId="4" xfId="0" applyFont="1" applyBorder="1" applyAlignment="1">
      <alignment horizontal="left" vertical="top" wrapText="1"/>
    </xf>
    <xf numFmtId="0" fontId="19" fillId="0" borderId="4" xfId="0" applyFont="1" applyBorder="1" applyAlignment="1">
      <alignment horizontal="left" vertical="top"/>
    </xf>
    <xf numFmtId="0" fontId="26" fillId="16" borderId="4" xfId="0" applyFont="1" applyFill="1" applyBorder="1" applyAlignment="1">
      <alignment horizontal="left" vertical="top" wrapText="1"/>
    </xf>
    <xf numFmtId="0" fontId="18" fillId="7" borderId="0" xfId="0" applyFont="1" applyFill="1"/>
    <xf numFmtId="0" fontId="17" fillId="3" borderId="5" xfId="0" applyFont="1" applyFill="1" applyBorder="1" applyAlignment="1">
      <alignment horizontal="center" vertical="center" wrapText="1"/>
    </xf>
    <xf numFmtId="0" fontId="18" fillId="0" borderId="5" xfId="0" applyFont="1" applyBorder="1" applyAlignment="1">
      <alignment horizontal="left" vertical="top" wrapText="1"/>
    </xf>
    <xf numFmtId="0" fontId="18" fillId="0" borderId="5" xfId="0" applyFont="1" applyFill="1" applyBorder="1" applyAlignment="1">
      <alignment horizontal="left" vertical="top" wrapText="1"/>
    </xf>
    <xf numFmtId="49" fontId="18" fillId="0" borderId="5" xfId="0" applyNumberFormat="1" applyFont="1" applyFill="1" applyBorder="1" applyAlignment="1">
      <alignment horizontal="left" vertical="top" wrapText="1"/>
    </xf>
    <xf numFmtId="0" fontId="32" fillId="0" borderId="5" xfId="0" applyFont="1" applyFill="1" applyBorder="1" applyAlignment="1">
      <alignment horizontal="left" vertical="top" wrapText="1"/>
    </xf>
    <xf numFmtId="10" fontId="25" fillId="0" borderId="0" xfId="0" applyNumberFormat="1" applyFont="1" applyFill="1"/>
    <xf numFmtId="10" fontId="25" fillId="0" borderId="5" xfId="0" applyNumberFormat="1" applyFont="1" applyFill="1" applyBorder="1"/>
    <xf numFmtId="9" fontId="25" fillId="0" borderId="5" xfId="0" applyNumberFormat="1" applyFont="1" applyBorder="1" applyAlignment="1">
      <alignment wrapText="1"/>
    </xf>
    <xf numFmtId="0" fontId="6" fillId="17" borderId="5" xfId="5" applyFont="1" applyFill="1" applyBorder="1" applyAlignment="1">
      <alignment horizontal="center" vertical="top" wrapText="1"/>
    </xf>
    <xf numFmtId="0" fontId="6" fillId="17" borderId="11" xfId="0" applyFont="1" applyFill="1" applyBorder="1" applyAlignment="1">
      <alignment horizontal="center" vertical="top" wrapText="1"/>
    </xf>
    <xf numFmtId="0" fontId="6" fillId="17" borderId="12" xfId="0" applyFont="1" applyFill="1" applyBorder="1" applyAlignment="1">
      <alignment horizontal="center" vertical="top" wrapText="1"/>
    </xf>
    <xf numFmtId="0" fontId="18" fillId="0" borderId="5" xfId="0" applyFont="1" applyFill="1" applyBorder="1" applyAlignment="1">
      <alignment horizontal="left" vertical="top" wrapText="1"/>
    </xf>
    <xf numFmtId="9" fontId="0" fillId="0" borderId="5" xfId="0" applyNumberFormat="1" applyBorder="1" applyAlignment="1">
      <alignment wrapText="1"/>
    </xf>
    <xf numFmtId="10" fontId="0" fillId="0" borderId="5" xfId="6" applyNumberFormat="1" applyFont="1" applyBorder="1"/>
    <xf numFmtId="10" fontId="0" fillId="0" borderId="5" xfId="0" applyNumberFormat="1" applyBorder="1" applyAlignment="1">
      <alignment wrapText="1"/>
    </xf>
    <xf numFmtId="10" fontId="0" fillId="0" borderId="5" xfId="0" applyNumberFormat="1" applyFill="1" applyBorder="1" applyAlignment="1">
      <alignment wrapText="1"/>
    </xf>
    <xf numFmtId="9" fontId="0" fillId="0" borderId="0" xfId="0" applyNumberFormat="1" applyFill="1" applyBorder="1"/>
    <xf numFmtId="172" fontId="0" fillId="0" borderId="5" xfId="0" applyNumberFormat="1" applyFill="1" applyBorder="1"/>
    <xf numFmtId="172" fontId="0" fillId="0" borderId="5" xfId="6" applyNumberFormat="1" applyFont="1" applyBorder="1"/>
    <xf numFmtId="10" fontId="25" fillId="0" borderId="5" xfId="0" applyNumberFormat="1" applyFont="1" applyBorder="1" applyAlignment="1">
      <alignment horizontal="right"/>
    </xf>
    <xf numFmtId="0" fontId="18" fillId="0" borderId="5" xfId="0" applyFont="1" applyBorder="1" applyAlignment="1">
      <alignment horizontal="left" vertical="top" wrapText="1"/>
    </xf>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9" fontId="18" fillId="4" borderId="5" xfId="0" applyNumberFormat="1" applyFont="1" applyFill="1" applyBorder="1" applyAlignment="1">
      <alignment horizontal="left" vertical="top" wrapText="1"/>
    </xf>
    <xf numFmtId="15" fontId="18" fillId="4" borderId="5" xfId="0" applyNumberFormat="1" applyFont="1" applyFill="1" applyBorder="1" applyAlignment="1">
      <alignment horizontal="left" vertical="top" wrapText="1"/>
    </xf>
    <xf numFmtId="170" fontId="18" fillId="0" borderId="5" xfId="1" applyNumberFormat="1" applyFont="1" applyBorder="1" applyAlignment="1">
      <alignment horizontal="left" vertical="top" wrapText="1"/>
    </xf>
    <xf numFmtId="9" fontId="26" fillId="4" borderId="5" xfId="0" applyNumberFormat="1" applyFont="1" applyFill="1" applyBorder="1" applyAlignment="1">
      <alignment horizontal="left" vertical="top" wrapText="1"/>
    </xf>
    <xf numFmtId="0" fontId="18" fillId="0" borderId="5" xfId="0" applyFont="1" applyBorder="1" applyAlignment="1">
      <alignment horizontal="left" vertical="top" wrapText="1"/>
    </xf>
    <xf numFmtId="0" fontId="18" fillId="0" borderId="5" xfId="0" applyFont="1" applyBorder="1" applyAlignment="1">
      <alignment vertical="top" wrapText="1"/>
    </xf>
    <xf numFmtId="170" fontId="18" fillId="0" borderId="5" xfId="1" applyNumberFormat="1" applyFont="1" applyBorder="1" applyAlignment="1">
      <alignment vertical="top" wrapText="1"/>
    </xf>
    <xf numFmtId="0" fontId="18" fillId="0" borderId="5" xfId="0" applyFont="1" applyBorder="1" applyAlignment="1">
      <alignment vertical="top" wrapText="1"/>
    </xf>
    <xf numFmtId="0" fontId="18" fillId="0" borderId="5" xfId="1" applyNumberFormat="1" applyFont="1" applyBorder="1" applyAlignment="1">
      <alignment horizontal="left" vertical="top" wrapText="1"/>
    </xf>
    <xf numFmtId="170" fontId="18" fillId="0" borderId="5" xfId="1" applyNumberFormat="1" applyFont="1" applyBorder="1" applyAlignment="1">
      <alignment vertical="top" wrapText="1"/>
    </xf>
    <xf numFmtId="0" fontId="18" fillId="0" borderId="5" xfId="0" applyFont="1" applyBorder="1" applyAlignment="1">
      <alignment vertical="top" wrapText="1"/>
    </xf>
    <xf numFmtId="170" fontId="18" fillId="0" borderId="5" xfId="1" applyNumberFormat="1" applyFont="1" applyBorder="1" applyAlignment="1">
      <alignment vertical="top" wrapText="1"/>
    </xf>
    <xf numFmtId="0" fontId="18" fillId="0" borderId="5" xfId="0" applyFont="1" applyBorder="1" applyAlignment="1">
      <alignment horizontal="left" vertical="top" wrapText="1"/>
    </xf>
    <xf numFmtId="170" fontId="18" fillId="0" borderId="5" xfId="1" applyNumberFormat="1" applyFont="1" applyBorder="1" applyAlignment="1">
      <alignment horizontal="left" vertical="top" wrapText="1"/>
    </xf>
    <xf numFmtId="170" fontId="18" fillId="0" borderId="5" xfId="1" applyNumberFormat="1" applyFont="1" applyBorder="1" applyAlignment="1">
      <alignment vertical="top" wrapText="1"/>
    </xf>
    <xf numFmtId="170" fontId="18" fillId="4" borderId="5" xfId="1" applyNumberFormat="1" applyFont="1" applyFill="1" applyBorder="1" applyAlignment="1">
      <alignment vertical="top" wrapText="1"/>
    </xf>
    <xf numFmtId="0" fontId="18" fillId="0" borderId="5" xfId="0" applyFont="1" applyBorder="1" applyAlignment="1">
      <alignment horizontal="left" vertical="top" wrapText="1"/>
    </xf>
    <xf numFmtId="0" fontId="18" fillId="4" borderId="5" xfId="0" applyFont="1" applyFill="1" applyBorder="1" applyAlignment="1">
      <alignment horizontal="left" vertical="top" wrapText="1"/>
    </xf>
    <xf numFmtId="0" fontId="26" fillId="4" borderId="5" xfId="0" applyFont="1" applyFill="1" applyBorder="1" applyAlignment="1">
      <alignment horizontal="left" vertical="top" wrapText="1"/>
    </xf>
    <xf numFmtId="9" fontId="18" fillId="4" borderId="5" xfId="0" applyNumberFormat="1" applyFont="1" applyFill="1" applyBorder="1" applyAlignment="1">
      <alignment horizontal="left" vertical="top" wrapText="1"/>
    </xf>
    <xf numFmtId="0" fontId="18" fillId="4" borderId="9" xfId="0" applyFont="1" applyFill="1" applyBorder="1" applyAlignment="1">
      <alignment horizontal="left" vertical="top" wrapText="1"/>
    </xf>
    <xf numFmtId="0" fontId="18" fillId="0" borderId="5" xfId="0" applyFont="1" applyBorder="1" applyAlignment="1">
      <alignment horizontal="left" vertical="top" wrapText="1"/>
    </xf>
    <xf numFmtId="0" fontId="18" fillId="0" borderId="5" xfId="0" applyFont="1" applyFill="1" applyBorder="1" applyAlignment="1">
      <alignment horizontal="left" vertical="top" wrapText="1"/>
    </xf>
    <xf numFmtId="0" fontId="18" fillId="0" borderId="5" xfId="0" applyFont="1" applyBorder="1" applyAlignment="1">
      <alignment horizontal="left" vertical="top" wrapText="1"/>
    </xf>
    <xf numFmtId="0" fontId="18" fillId="4" borderId="5" xfId="0" applyFont="1" applyFill="1" applyBorder="1" applyAlignment="1">
      <alignment horizontal="left" vertical="top" wrapText="1"/>
    </xf>
    <xf numFmtId="0" fontId="26" fillId="4" borderId="5" xfId="0" applyFont="1" applyFill="1" applyBorder="1" applyAlignment="1">
      <alignment horizontal="left" vertical="top" wrapText="1"/>
    </xf>
    <xf numFmtId="0" fontId="18" fillId="0" borderId="5" xfId="0" applyFont="1" applyBorder="1" applyAlignment="1">
      <alignment horizontal="left" vertical="top"/>
    </xf>
    <xf numFmtId="173" fontId="26" fillId="4" borderId="5" xfId="0" applyNumberFormat="1" applyFont="1" applyFill="1" applyBorder="1" applyAlignment="1">
      <alignment horizontal="left" vertical="top" wrapText="1"/>
    </xf>
    <xf numFmtId="0" fontId="18" fillId="4" borderId="5" xfId="0" applyFont="1" applyFill="1" applyBorder="1" applyAlignment="1">
      <alignment horizontal="left" vertical="top" wrapText="1" readingOrder="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9" fontId="26" fillId="4" borderId="5" xfId="0" applyNumberFormat="1" applyFont="1" applyFill="1" applyBorder="1" applyAlignment="1">
      <alignment horizontal="left" vertical="top" wrapText="1"/>
    </xf>
    <xf numFmtId="0" fontId="18" fillId="0" borderId="5" xfId="0" applyFont="1" applyBorder="1" applyAlignment="1">
      <alignment horizontal="left" vertical="top"/>
    </xf>
    <xf numFmtId="9" fontId="26" fillId="0" borderId="5" xfId="0" applyNumberFormat="1" applyFont="1" applyBorder="1" applyAlignment="1">
      <alignment horizontal="left" vertical="top" wrapText="1"/>
    </xf>
    <xf numFmtId="0" fontId="18" fillId="4" borderId="5" xfId="0" applyFont="1" applyFill="1" applyBorder="1" applyAlignment="1">
      <alignment horizontal="left" vertical="top" wrapText="1"/>
    </xf>
    <xf numFmtId="0" fontId="18" fillId="0" borderId="5" xfId="0" applyFont="1" applyBorder="1" applyAlignment="1">
      <alignment horizontal="left" vertical="top" wrapText="1"/>
    </xf>
    <xf numFmtId="9" fontId="18" fillId="4" borderId="5" xfId="0" applyNumberFormat="1" applyFont="1" applyFill="1" applyBorder="1" applyAlignment="1">
      <alignment horizontal="left" vertical="top" wrapText="1"/>
    </xf>
    <xf numFmtId="0" fontId="18" fillId="0" borderId="5" xfId="0" applyFont="1" applyBorder="1" applyAlignment="1">
      <alignment horizontal="left" vertical="top" wrapText="1"/>
    </xf>
    <xf numFmtId="0" fontId="18" fillId="4" borderId="5" xfId="0" applyFont="1" applyFill="1" applyBorder="1" applyAlignment="1">
      <alignment horizontal="left" vertical="top" wrapText="1"/>
    </xf>
    <xf numFmtId="0" fontId="26" fillId="4" borderId="5" xfId="0" applyFont="1" applyFill="1" applyBorder="1" applyAlignment="1">
      <alignment horizontal="left" vertical="top" wrapText="1"/>
    </xf>
    <xf numFmtId="0" fontId="26" fillId="4" borderId="6" xfId="0" applyFont="1" applyFill="1" applyBorder="1" applyAlignment="1">
      <alignment horizontal="left" vertical="top" wrapText="1"/>
    </xf>
    <xf numFmtId="9" fontId="26" fillId="4" borderId="5" xfId="0" applyNumberFormat="1" applyFont="1" applyFill="1" applyBorder="1" applyAlignment="1">
      <alignment horizontal="left" vertical="top" wrapText="1"/>
    </xf>
    <xf numFmtId="0" fontId="18" fillId="0" borderId="5" xfId="0" applyFont="1" applyFill="1" applyBorder="1" applyAlignment="1">
      <alignment horizontal="left" vertical="top" wrapText="1"/>
    </xf>
    <xf numFmtId="0" fontId="32" fillId="0" borderId="5" xfId="0" applyFont="1" applyFill="1" applyBorder="1" applyAlignment="1">
      <alignment horizontal="left" vertical="top" wrapText="1"/>
    </xf>
    <xf numFmtId="0" fontId="18" fillId="0" borderId="5" xfId="0" applyFont="1" applyBorder="1" applyAlignment="1">
      <alignment horizontal="left" vertical="top"/>
    </xf>
    <xf numFmtId="49" fontId="18" fillId="0" borderId="5" xfId="0" applyNumberFormat="1" applyFont="1" applyBorder="1" applyAlignment="1">
      <alignment horizontal="left" vertical="top" wrapText="1"/>
    </xf>
    <xf numFmtId="0" fontId="26" fillId="4" borderId="9" xfId="0" applyFont="1" applyFill="1" applyBorder="1" applyAlignment="1">
      <alignment horizontal="left" vertical="top" wrapText="1"/>
    </xf>
    <xf numFmtId="0" fontId="36" fillId="4" borderId="5" xfId="0" applyFont="1" applyFill="1" applyBorder="1" applyAlignment="1">
      <alignment horizontal="left" vertical="top" wrapText="1"/>
    </xf>
    <xf numFmtId="0" fontId="18" fillId="4" borderId="5" xfId="0" applyFont="1" applyFill="1" applyBorder="1" applyAlignment="1">
      <alignment horizontal="left" vertical="top" wrapText="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9" fontId="26" fillId="4" borderId="5" xfId="0" applyNumberFormat="1" applyFont="1" applyFill="1" applyBorder="1" applyAlignment="1">
      <alignment horizontal="left" vertical="top" wrapText="1"/>
    </xf>
    <xf numFmtId="0" fontId="36" fillId="4" borderId="5" xfId="0" applyFont="1" applyFill="1" applyBorder="1" applyAlignment="1">
      <alignment horizontal="left" vertical="top" wrapText="1"/>
    </xf>
    <xf numFmtId="0" fontId="26" fillId="4" borderId="6" xfId="0" applyFont="1" applyFill="1" applyBorder="1" applyAlignment="1">
      <alignment vertical="top" wrapText="1"/>
    </xf>
    <xf numFmtId="0" fontId="18" fillId="7" borderId="5" xfId="0" applyFont="1" applyFill="1" applyBorder="1" applyAlignment="1">
      <alignment horizontal="left" vertical="top" wrapText="1"/>
    </xf>
    <xf numFmtId="0" fontId="26" fillId="0" borderId="5" xfId="0" applyFont="1" applyBorder="1" applyAlignment="1">
      <alignment vertical="top" wrapText="1"/>
    </xf>
    <xf numFmtId="0" fontId="18" fillId="0" borderId="5" xfId="0" applyFont="1" applyBorder="1" applyAlignment="1">
      <alignment horizontal="left" vertical="top" wrapText="1"/>
    </xf>
    <xf numFmtId="170" fontId="18" fillId="0" borderId="5" xfId="1" applyNumberFormat="1" applyFont="1" applyBorder="1" applyAlignment="1">
      <alignment horizontal="left" vertical="top" wrapText="1"/>
    </xf>
    <xf numFmtId="0" fontId="18" fillId="0" borderId="6" xfId="0" applyFont="1" applyBorder="1" applyAlignment="1">
      <alignment horizontal="left" vertical="top"/>
    </xf>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9" fontId="18" fillId="4" borderId="5" xfId="0" applyNumberFormat="1" applyFont="1" applyFill="1" applyBorder="1" applyAlignment="1">
      <alignment horizontal="left" vertical="top" wrapText="1"/>
    </xf>
    <xf numFmtId="0" fontId="18" fillId="4" borderId="9" xfId="0" applyFont="1" applyFill="1" applyBorder="1" applyAlignment="1">
      <alignment horizontal="left" vertical="top" wrapText="1"/>
    </xf>
    <xf numFmtId="0" fontId="26" fillId="4" borderId="5" xfId="0" applyFont="1" applyFill="1" applyBorder="1" applyAlignment="1">
      <alignment horizontal="left" vertical="top" wrapText="1"/>
    </xf>
    <xf numFmtId="9" fontId="26" fillId="4" borderId="5" xfId="0" applyNumberFormat="1"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5" xfId="0" applyFont="1" applyBorder="1" applyAlignment="1">
      <alignment horizontal="left" vertical="top"/>
    </xf>
    <xf numFmtId="0" fontId="26" fillId="4" borderId="9" xfId="0" applyFont="1" applyFill="1" applyBorder="1" applyAlignment="1">
      <alignment horizontal="left" vertical="top" wrapText="1"/>
    </xf>
    <xf numFmtId="0" fontId="26" fillId="4" borderId="5" xfId="0" applyFont="1" applyFill="1" applyBorder="1" applyAlignment="1">
      <alignment horizontal="left" vertical="top"/>
    </xf>
    <xf numFmtId="168" fontId="26" fillId="4" borderId="5" xfId="0" applyNumberFormat="1" applyFont="1" applyFill="1" applyBorder="1" applyAlignment="1">
      <alignment horizontal="left" vertical="top" wrapText="1"/>
    </xf>
    <xf numFmtId="3" fontId="26" fillId="4" borderId="5" xfId="0" applyNumberFormat="1" applyFont="1" applyFill="1" applyBorder="1" applyAlignment="1">
      <alignment horizontal="left" vertical="top" wrapText="1"/>
    </xf>
    <xf numFmtId="0" fontId="26" fillId="18" borderId="5" xfId="0" applyFont="1" applyFill="1" applyBorder="1" applyAlignment="1">
      <alignment horizontal="left" vertical="top" wrapText="1"/>
    </xf>
    <xf numFmtId="0" fontId="18" fillId="18" borderId="5" xfId="0" applyFont="1" applyFill="1" applyBorder="1" applyAlignment="1">
      <alignment horizontal="left" vertical="top" wrapText="1"/>
    </xf>
    <xf numFmtId="0" fontId="18" fillId="4" borderId="5" xfId="0" applyFont="1" applyFill="1" applyBorder="1" applyAlignment="1">
      <alignment horizontal="left" vertical="top" wrapText="1"/>
    </xf>
    <xf numFmtId="0" fontId="18" fillId="0" borderId="5" xfId="0" applyFont="1" applyBorder="1" applyAlignment="1">
      <alignment horizontal="left" vertical="top" wrapText="1"/>
    </xf>
    <xf numFmtId="0" fontId="18" fillId="4" borderId="5" xfId="0" applyFont="1" applyFill="1" applyBorder="1" applyAlignment="1">
      <alignment vertical="top" wrapText="1"/>
    </xf>
    <xf numFmtId="0" fontId="19" fillId="4" borderId="5" xfId="0" applyFont="1" applyFill="1" applyBorder="1" applyAlignment="1">
      <alignment horizontal="left" vertical="top" wrapText="1"/>
    </xf>
    <xf numFmtId="0" fontId="26" fillId="4" borderId="5" xfId="0" applyFont="1" applyFill="1" applyBorder="1" applyAlignment="1">
      <alignment horizontal="left" vertical="top" wrapText="1"/>
    </xf>
    <xf numFmtId="0" fontId="18" fillId="0" borderId="5" xfId="0" applyFont="1" applyFill="1" applyBorder="1" applyAlignment="1">
      <alignment horizontal="left" vertical="top" wrapText="1"/>
    </xf>
    <xf numFmtId="3" fontId="18" fillId="4" borderId="5" xfId="0" applyNumberFormat="1" applyFont="1" applyFill="1" applyBorder="1" applyAlignment="1">
      <alignment horizontal="left" vertical="top" wrapText="1"/>
    </xf>
    <xf numFmtId="0" fontId="26" fillId="4" borderId="9" xfId="0" applyFont="1" applyFill="1" applyBorder="1" applyAlignment="1">
      <alignment horizontal="left" vertical="top" wrapText="1" readingOrder="1"/>
    </xf>
    <xf numFmtId="0" fontId="18" fillId="4" borderId="5" xfId="0" applyFont="1" applyFill="1" applyBorder="1" applyAlignment="1">
      <alignment vertical="top" wrapText="1" readingOrder="1"/>
    </xf>
    <xf numFmtId="0" fontId="18" fillId="19" borderId="5" xfId="0" applyFont="1" applyFill="1" applyBorder="1" applyAlignment="1">
      <alignment horizontal="left" vertical="top" wrapText="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0" fontId="18" fillId="0" borderId="5" xfId="0" applyFont="1" applyFill="1" applyBorder="1" applyAlignment="1">
      <alignment horizontal="left" vertical="top" wrapText="1"/>
    </xf>
    <xf numFmtId="0" fontId="26" fillId="0" borderId="5" xfId="0" applyFont="1" applyFill="1" applyBorder="1" applyAlignment="1">
      <alignment vertical="top" wrapText="1"/>
    </xf>
    <xf numFmtId="0" fontId="18" fillId="0" borderId="5" xfId="0" applyFont="1" applyBorder="1" applyAlignment="1">
      <alignment horizontal="left" vertical="top" wrapText="1"/>
    </xf>
    <xf numFmtId="9" fontId="25" fillId="0" borderId="5" xfId="0" applyNumberFormat="1" applyFont="1" applyBorder="1" applyAlignment="1">
      <alignment horizontal="right"/>
    </xf>
    <xf numFmtId="172" fontId="25" fillId="0" borderId="5" xfId="0" applyNumberFormat="1" applyFont="1" applyBorder="1"/>
    <xf numFmtId="9" fontId="0" fillId="0" borderId="13" xfId="0" applyNumberFormat="1" applyBorder="1"/>
    <xf numFmtId="9" fontId="0" fillId="0" borderId="7" xfId="0" applyNumberFormat="1" applyBorder="1"/>
    <xf numFmtId="0" fontId="18" fillId="4" borderId="5" xfId="0" applyFont="1" applyFill="1" applyBorder="1" applyAlignment="1">
      <alignment horizontal="left" vertical="top" wrapText="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10" fontId="0" fillId="0" borderId="0" xfId="0" applyNumberFormat="1" applyFill="1"/>
    <xf numFmtId="0" fontId="26" fillId="0" borderId="5" xfId="0" applyFont="1" applyBorder="1" applyAlignment="1">
      <alignment horizontal="left" vertical="top" wrapText="1"/>
    </xf>
    <xf numFmtId="0" fontId="26" fillId="0" borderId="5" xfId="0" applyFont="1" applyFill="1" applyBorder="1" applyAlignment="1">
      <alignment horizontal="left" vertical="top" wrapText="1"/>
    </xf>
    <xf numFmtId="3" fontId="26" fillId="0" borderId="5" xfId="0" applyNumberFormat="1" applyFont="1" applyFill="1" applyBorder="1" applyAlignment="1">
      <alignment horizontal="left" vertical="top" wrapText="1"/>
    </xf>
    <xf numFmtId="0" fontId="26" fillId="0" borderId="5" xfId="0" applyFont="1" applyFill="1" applyBorder="1" applyAlignment="1">
      <alignment horizontal="left" vertical="top"/>
    </xf>
    <xf numFmtId="9" fontId="26" fillId="0" borderId="5" xfId="0" applyNumberFormat="1" applyFont="1" applyFill="1" applyBorder="1" applyAlignment="1">
      <alignment horizontal="left" vertical="top" wrapText="1"/>
    </xf>
    <xf numFmtId="0" fontId="26" fillId="0" borderId="5" xfId="0" quotePrefix="1" applyFont="1" applyFill="1" applyBorder="1" applyAlignment="1">
      <alignment horizontal="left" vertical="top" wrapText="1"/>
    </xf>
    <xf numFmtId="0" fontId="18" fillId="0" borderId="5" xfId="0" applyFont="1" applyBorder="1" applyAlignment="1">
      <alignment horizontal="left" vertical="top" wrapText="1"/>
    </xf>
    <xf numFmtId="0" fontId="26" fillId="4" borderId="5" xfId="0" applyFont="1" applyFill="1" applyBorder="1" applyAlignment="1">
      <alignment horizontal="left" vertical="top" wrapText="1"/>
    </xf>
    <xf numFmtId="0" fontId="26" fillId="4" borderId="6" xfId="0" applyFont="1" applyFill="1" applyBorder="1" applyAlignment="1">
      <alignment horizontal="left" vertical="top" wrapText="1"/>
    </xf>
    <xf numFmtId="0" fontId="18" fillId="4" borderId="9" xfId="0" applyFont="1" applyFill="1" applyBorder="1" applyAlignment="1">
      <alignment horizontal="left" vertical="top" wrapText="1"/>
    </xf>
    <xf numFmtId="0" fontId="26" fillId="18" borderId="6" xfId="0" applyFont="1" applyFill="1" applyBorder="1" applyAlignment="1">
      <alignment horizontal="left" vertical="top" wrapText="1"/>
    </xf>
    <xf numFmtId="0" fontId="18" fillId="18" borderId="0" xfId="0" applyFont="1" applyFill="1" applyBorder="1" applyAlignment="1">
      <alignment horizontal="left" vertical="top" wrapText="1"/>
    </xf>
    <xf numFmtId="0" fontId="53" fillId="20" borderId="5" xfId="0" applyFont="1" applyFill="1" applyBorder="1" applyAlignment="1">
      <alignment vertical="top" wrapText="1"/>
    </xf>
    <xf numFmtId="0" fontId="26" fillId="0" borderId="5" xfId="0" applyFont="1" applyBorder="1" applyAlignment="1">
      <alignment vertical="top" wrapText="1"/>
    </xf>
    <xf numFmtId="0" fontId="26" fillId="0" borderId="5" xfId="0" applyFont="1" applyBorder="1" applyAlignment="1">
      <alignment vertical="top" wrapText="1"/>
    </xf>
    <xf numFmtId="0" fontId="18" fillId="0" borderId="5" xfId="0" applyFont="1" applyBorder="1" applyAlignment="1">
      <alignment horizontal="left" vertical="top" wrapText="1"/>
    </xf>
    <xf numFmtId="0" fontId="18" fillId="0" borderId="5" xfId="0" applyFont="1" applyFill="1" applyBorder="1" applyAlignment="1">
      <alignment vertical="top" wrapText="1"/>
    </xf>
    <xf numFmtId="0" fontId="18" fillId="0" borderId="5" xfId="0" applyFont="1" applyBorder="1" applyAlignment="1">
      <alignment horizontal="left" vertical="top" wrapText="1"/>
    </xf>
    <xf numFmtId="0" fontId="18" fillId="0" borderId="5" xfId="0" applyFont="1" applyFill="1" applyBorder="1" applyAlignment="1">
      <alignment horizontal="left" vertical="top" wrapText="1"/>
    </xf>
    <xf numFmtId="9" fontId="18" fillId="0" borderId="5" xfId="0" applyNumberFormat="1" applyFont="1" applyFill="1" applyBorder="1" applyAlignment="1">
      <alignment horizontal="left" vertical="top" wrapText="1"/>
    </xf>
    <xf numFmtId="0" fontId="26" fillId="4" borderId="5" xfId="0" applyFont="1" applyFill="1" applyBorder="1" applyAlignment="1">
      <alignment horizontal="left" vertical="top" wrapText="1"/>
    </xf>
    <xf numFmtId="9" fontId="0" fillId="0" borderId="0" xfId="0" applyNumberFormat="1"/>
    <xf numFmtId="9" fontId="0" fillId="0" borderId="5" xfId="0" applyNumberFormat="1" applyBorder="1"/>
    <xf numFmtId="10" fontId="25" fillId="0" borderId="5" xfId="0" applyNumberFormat="1" applyFont="1" applyBorder="1"/>
    <xf numFmtId="10" fontId="0" fillId="0" borderId="5" xfId="0" applyNumberFormat="1" applyBorder="1"/>
    <xf numFmtId="10" fontId="0" fillId="0" borderId="5" xfId="0" applyNumberFormat="1" applyFill="1" applyBorder="1"/>
    <xf numFmtId="172" fontId="0" fillId="0" borderId="5" xfId="0" applyNumberFormat="1" applyBorder="1"/>
    <xf numFmtId="9" fontId="0" fillId="0" borderId="5" xfId="0" applyNumberFormat="1" applyFill="1" applyBorder="1"/>
    <xf numFmtId="10" fontId="25" fillId="0" borderId="0" xfId="0" applyNumberFormat="1" applyFont="1"/>
    <xf numFmtId="9" fontId="18" fillId="0" borderId="5" xfId="0" applyNumberFormat="1" applyFont="1" applyBorder="1" applyAlignment="1">
      <alignment horizontal="left" vertical="top" wrapText="1"/>
    </xf>
    <xf numFmtId="0" fontId="24" fillId="10" borderId="5" xfId="0" applyFont="1" applyFill="1" applyBorder="1"/>
    <xf numFmtId="0" fontId="53" fillId="0" borderId="5" xfId="0" applyFont="1" applyBorder="1" applyAlignment="1">
      <alignment horizontal="center" vertical="top"/>
    </xf>
    <xf numFmtId="0" fontId="53" fillId="11" borderId="5" xfId="0" applyFont="1" applyFill="1" applyBorder="1" applyAlignment="1">
      <alignment vertical="top" wrapText="1"/>
    </xf>
    <xf numFmtId="0" fontId="53" fillId="12" borderId="5" xfId="0" applyFont="1" applyFill="1" applyBorder="1" applyAlignment="1">
      <alignment horizontal="center" vertical="top" wrapText="1"/>
    </xf>
    <xf numFmtId="0" fontId="53" fillId="13" borderId="5" xfId="0" applyFont="1" applyFill="1" applyBorder="1" applyAlignment="1">
      <alignment vertical="top" wrapText="1"/>
    </xf>
    <xf numFmtId="0" fontId="53" fillId="14" borderId="5" xfId="0" applyFont="1" applyFill="1" applyBorder="1" applyAlignment="1">
      <alignment vertical="top" wrapText="1"/>
    </xf>
    <xf numFmtId="0" fontId="53" fillId="7" borderId="5" xfId="0" applyFont="1" applyFill="1" applyBorder="1" applyAlignment="1">
      <alignment vertical="top" wrapText="1"/>
    </xf>
    <xf numFmtId="0" fontId="43" fillId="20" borderId="5" xfId="0" applyFont="1" applyFill="1" applyBorder="1" applyAlignment="1">
      <alignment vertical="top" wrapText="1"/>
    </xf>
    <xf numFmtId="0" fontId="8" fillId="9" borderId="5"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wrapText="1"/>
    </xf>
    <xf numFmtId="0" fontId="30" fillId="0" borderId="0" xfId="0" applyFont="1" applyAlignment="1">
      <alignment horizontal="center"/>
    </xf>
    <xf numFmtId="0" fontId="14" fillId="0" borderId="0" xfId="0" applyFont="1" applyAlignment="1">
      <alignment horizontal="center" vertical="center" wrapText="1"/>
    </xf>
    <xf numFmtId="0" fontId="20" fillId="4" borderId="5" xfId="0" applyFont="1" applyFill="1" applyBorder="1" applyAlignment="1">
      <alignment horizontal="left" vertical="top" wrapText="1"/>
    </xf>
    <xf numFmtId="0" fontId="21" fillId="4" borderId="5" xfId="0" applyFont="1" applyFill="1" applyBorder="1" applyAlignment="1">
      <alignment horizontal="left" vertical="top" wrapText="1"/>
    </xf>
    <xf numFmtId="0" fontId="13" fillId="5" borderId="5" xfId="0" applyFont="1" applyFill="1" applyBorder="1" applyAlignment="1">
      <alignment horizontal="center" vertical="center" wrapText="1"/>
    </xf>
    <xf numFmtId="0" fontId="21" fillId="0" borderId="5" xfId="0" applyFont="1" applyBorder="1" applyAlignment="1">
      <alignment horizontal="left" vertical="top" wrapText="1"/>
    </xf>
    <xf numFmtId="0" fontId="21" fillId="0" borderId="5" xfId="0" applyFont="1" applyBorder="1" applyAlignment="1">
      <alignment horizontal="left" vertical="center" wrapText="1"/>
    </xf>
    <xf numFmtId="0" fontId="23" fillId="6" borderId="5"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8" fillId="6" borderId="5" xfId="0" applyFont="1" applyFill="1" applyBorder="1" applyAlignment="1" applyProtection="1">
      <alignment horizontal="center" vertical="center" wrapText="1"/>
      <protection locked="0"/>
    </xf>
    <xf numFmtId="0" fontId="21" fillId="0" borderId="5" xfId="0" applyFont="1" applyBorder="1" applyAlignment="1">
      <alignment horizontal="left" vertical="top"/>
    </xf>
    <xf numFmtId="0" fontId="20" fillId="4" borderId="5" xfId="0" applyFont="1" applyFill="1" applyBorder="1" applyAlignment="1" applyProtection="1">
      <alignment horizontal="left" vertical="top" wrapText="1"/>
      <protection locked="0"/>
    </xf>
    <xf numFmtId="0" fontId="29" fillId="0" borderId="5" xfId="0" applyFont="1" applyBorder="1" applyAlignment="1" applyProtection="1">
      <alignment horizontal="center" vertical="center" wrapText="1"/>
      <protection locked="0"/>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0" xfId="0" applyFont="1" applyBorder="1" applyAlignment="1">
      <alignment horizontal="center" wrapText="1"/>
    </xf>
    <xf numFmtId="0" fontId="3" fillId="0" borderId="17" xfId="0" applyFont="1" applyBorder="1" applyAlignment="1">
      <alignment horizontal="center" wrapText="1"/>
    </xf>
    <xf numFmtId="0" fontId="52" fillId="0" borderId="0" xfId="0" applyFont="1" applyAlignment="1">
      <alignment horizontal="center"/>
    </xf>
    <xf numFmtId="0" fontId="55" fillId="0" borderId="0" xfId="0" applyFont="1" applyAlignment="1">
      <alignment horizontal="left"/>
    </xf>
    <xf numFmtId="0" fontId="39" fillId="0" borderId="0" xfId="0" applyFont="1" applyAlignment="1">
      <alignment horizontal="center"/>
    </xf>
    <xf numFmtId="0" fontId="53" fillId="4" borderId="6" xfId="0" applyFont="1" applyFill="1" applyBorder="1" applyAlignment="1">
      <alignment horizontal="center" vertical="center"/>
    </xf>
    <xf numFmtId="0" fontId="53" fillId="4" borderId="9" xfId="0" applyFont="1" applyFill="1" applyBorder="1" applyAlignment="1">
      <alignment horizontal="center" vertical="center"/>
    </xf>
    <xf numFmtId="0" fontId="53" fillId="4" borderId="10" xfId="0" applyFont="1" applyFill="1" applyBorder="1" applyAlignment="1">
      <alignment horizontal="center" vertical="center"/>
    </xf>
    <xf numFmtId="0" fontId="17" fillId="3" borderId="13" xfId="0" applyFont="1" applyFill="1" applyBorder="1" applyAlignment="1">
      <alignment horizontal="center" vertical="top" wrapText="1"/>
    </xf>
    <xf numFmtId="0" fontId="17" fillId="3" borderId="14"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10" xfId="0" applyFont="1" applyBorder="1" applyAlignment="1">
      <alignment horizontal="left" vertical="top" wrapText="1"/>
    </xf>
    <xf numFmtId="0" fontId="18" fillId="4" borderId="6" xfId="0" applyFont="1" applyFill="1" applyBorder="1" applyAlignment="1">
      <alignment horizontal="left" vertical="top"/>
    </xf>
    <xf numFmtId="0" fontId="18" fillId="4" borderId="10" xfId="0" applyFont="1" applyFill="1" applyBorder="1" applyAlignment="1">
      <alignment horizontal="left" vertical="top"/>
    </xf>
    <xf numFmtId="0" fontId="18" fillId="4" borderId="5"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10" xfId="0" applyFont="1" applyFill="1" applyBorder="1" applyAlignment="1">
      <alignment horizontal="left" vertical="top" wrapText="1"/>
    </xf>
    <xf numFmtId="170" fontId="18" fillId="4" borderId="5" xfId="1" applyNumberFormat="1" applyFont="1" applyFill="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xf>
    <xf numFmtId="0" fontId="18" fillId="0" borderId="10" xfId="0" applyFont="1" applyBorder="1" applyAlignment="1">
      <alignment horizontal="left" vertical="top"/>
    </xf>
    <xf numFmtId="170" fontId="18" fillId="0" borderId="6" xfId="1" applyNumberFormat="1" applyFont="1" applyBorder="1" applyAlignment="1">
      <alignment horizontal="left" vertical="top" wrapText="1"/>
    </xf>
    <xf numFmtId="0" fontId="0" fillId="0" borderId="10" xfId="0" applyBorder="1" applyAlignment="1">
      <alignment horizontal="left" vertical="top" wrapText="1"/>
    </xf>
    <xf numFmtId="170" fontId="18" fillId="0" borderId="5" xfId="1" applyNumberFormat="1" applyFont="1" applyBorder="1" applyAlignment="1">
      <alignment horizontal="left" vertical="top"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5" xfId="0" applyFont="1" applyFill="1" applyBorder="1" applyAlignment="1">
      <alignment horizontal="center" vertical="top" wrapText="1"/>
    </xf>
    <xf numFmtId="0" fontId="16" fillId="0" borderId="0" xfId="0" applyFont="1" applyAlignment="1">
      <alignment horizontal="left"/>
    </xf>
    <xf numFmtId="0" fontId="39" fillId="0" borderId="0" xfId="0" applyFont="1" applyAlignment="1">
      <alignment horizontal="center" vertical="center"/>
    </xf>
    <xf numFmtId="0" fontId="18" fillId="4" borderId="9" xfId="0" applyFont="1" applyFill="1" applyBorder="1" applyAlignment="1">
      <alignment horizontal="left" vertical="top" wrapText="1"/>
    </xf>
    <xf numFmtId="17" fontId="18" fillId="4" borderId="5" xfId="0" applyNumberFormat="1" applyFont="1" applyFill="1" applyBorder="1" applyAlignment="1">
      <alignment horizontal="left" vertical="top" wrapText="1"/>
    </xf>
    <xf numFmtId="0" fontId="18" fillId="4" borderId="5" xfId="0" applyFont="1" applyFill="1" applyBorder="1" applyAlignment="1">
      <alignment vertical="top" wrapText="1"/>
    </xf>
    <xf numFmtId="0" fontId="19" fillId="4" borderId="5" xfId="0" applyFont="1" applyFill="1" applyBorder="1" applyAlignment="1">
      <alignment horizontal="left" vertical="top" wrapText="1"/>
    </xf>
    <xf numFmtId="0" fontId="17" fillId="3" borderId="6" xfId="0" applyFont="1" applyFill="1" applyBorder="1" applyAlignment="1">
      <alignment horizontal="center" vertical="top" wrapText="1"/>
    </xf>
    <xf numFmtId="0" fontId="0" fillId="4" borderId="5" xfId="0" applyFill="1" applyBorder="1" applyAlignment="1">
      <alignment horizontal="left" vertical="top" wrapText="1"/>
    </xf>
    <xf numFmtId="0" fontId="18" fillId="4" borderId="5" xfId="0" applyFont="1" applyFill="1" applyBorder="1" applyAlignment="1">
      <alignment horizontal="center" vertical="top" wrapText="1"/>
    </xf>
    <xf numFmtId="9" fontId="18" fillId="4" borderId="5" xfId="0" applyNumberFormat="1" applyFont="1" applyFill="1" applyBorder="1" applyAlignment="1">
      <alignment horizontal="left" vertical="top" wrapText="1"/>
    </xf>
    <xf numFmtId="0" fontId="18" fillId="4" borderId="13" xfId="0" applyFont="1" applyFill="1" applyBorder="1" applyAlignment="1">
      <alignment horizontal="left" vertical="top" wrapText="1"/>
    </xf>
    <xf numFmtId="15" fontId="18" fillId="4" borderId="5" xfId="0" applyNumberFormat="1" applyFont="1" applyFill="1" applyBorder="1" applyAlignment="1">
      <alignment horizontal="left" vertical="top" wrapText="1"/>
    </xf>
    <xf numFmtId="0" fontId="26" fillId="4" borderId="5" xfId="0" applyFont="1" applyFill="1" applyBorder="1" applyAlignment="1">
      <alignment horizontal="left" vertical="top" wrapText="1"/>
    </xf>
    <xf numFmtId="0" fontId="17" fillId="3" borderId="9" xfId="0" applyFont="1" applyFill="1" applyBorder="1" applyAlignment="1">
      <alignment horizontal="center"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21" xfId="0" applyFont="1" applyBorder="1" applyAlignment="1">
      <alignment horizontal="left" vertical="top" wrapText="1"/>
    </xf>
    <xf numFmtId="0" fontId="4" fillId="0" borderId="11" xfId="0" applyFont="1" applyBorder="1" applyAlignment="1">
      <alignment horizontal="left" vertical="top" wrapText="1"/>
    </xf>
    <xf numFmtId="0" fontId="4" fillId="0" borderId="20" xfId="0" applyFont="1" applyBorder="1" applyAlignment="1">
      <alignment horizontal="left" vertical="top" wrapText="1"/>
    </xf>
    <xf numFmtId="15" fontId="4" fillId="0" borderId="11" xfId="0" applyNumberFormat="1" applyFont="1" applyBorder="1" applyAlignment="1">
      <alignment horizontal="left" vertical="top" wrapText="1"/>
    </xf>
    <xf numFmtId="0" fontId="4" fillId="0" borderId="22" xfId="0" applyFont="1" applyBorder="1" applyAlignment="1">
      <alignment horizontal="left" vertical="top" wrapText="1"/>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6" fillId="17" borderId="5" xfId="5" applyFont="1" applyFill="1" applyBorder="1" applyAlignment="1">
      <alignment horizontal="center" vertical="top" wrapText="1"/>
    </xf>
    <xf numFmtId="0" fontId="6" fillId="17" borderId="5" xfId="5" applyFont="1" applyFill="1" applyBorder="1" applyAlignment="1">
      <alignment horizontal="center" vertical="center" wrapText="1"/>
    </xf>
    <xf numFmtId="0" fontId="11" fillId="0" borderId="0" xfId="5" applyFont="1" applyAlignment="1">
      <alignment horizontal="left"/>
    </xf>
    <xf numFmtId="0" fontId="26" fillId="4" borderId="6" xfId="0" applyFont="1" applyFill="1" applyBorder="1" applyAlignment="1">
      <alignment horizontal="left" vertical="top" wrapText="1"/>
    </xf>
    <xf numFmtId="0" fontId="26" fillId="4" borderId="10" xfId="0" applyFont="1" applyFill="1" applyBorder="1" applyAlignment="1">
      <alignment horizontal="left" vertical="top" wrapText="1"/>
    </xf>
    <xf numFmtId="15" fontId="26" fillId="4" borderId="5" xfId="0" applyNumberFormat="1" applyFont="1" applyFill="1" applyBorder="1" applyAlignment="1">
      <alignment horizontal="left" vertical="top" wrapText="1"/>
    </xf>
    <xf numFmtId="9" fontId="26" fillId="4" borderId="5" xfId="0" applyNumberFormat="1" applyFont="1" applyFill="1" applyBorder="1" applyAlignment="1">
      <alignment horizontal="left" vertical="top" wrapText="1"/>
    </xf>
    <xf numFmtId="49" fontId="18" fillId="0" borderId="6" xfId="0" applyNumberFormat="1" applyFont="1" applyBorder="1" applyAlignment="1">
      <alignment horizontal="left" vertical="top" wrapText="1"/>
    </xf>
    <xf numFmtId="49" fontId="18" fillId="0" borderId="10" xfId="0" applyNumberFormat="1" applyFont="1" applyBorder="1" applyAlignment="1">
      <alignment horizontal="left" vertical="top" wrapText="1"/>
    </xf>
    <xf numFmtId="9" fontId="18" fillId="0" borderId="6" xfId="0" applyNumberFormat="1" applyFont="1" applyBorder="1" applyAlignment="1">
      <alignment horizontal="left" vertical="top" wrapText="1"/>
    </xf>
    <xf numFmtId="9" fontId="18" fillId="0" borderId="10" xfId="0" applyNumberFormat="1" applyFont="1" applyBorder="1" applyAlignment="1">
      <alignment horizontal="left" vertical="top" wrapText="1"/>
    </xf>
    <xf numFmtId="0" fontId="18" fillId="0" borderId="5" xfId="0" applyFont="1" applyBorder="1" applyAlignment="1">
      <alignment horizontal="left" vertical="top"/>
    </xf>
    <xf numFmtId="49" fontId="18" fillId="0" borderId="5" xfId="0" applyNumberFormat="1" applyFont="1" applyBorder="1" applyAlignment="1">
      <alignment horizontal="left" vertical="top" wrapText="1"/>
    </xf>
    <xf numFmtId="0" fontId="18" fillId="0" borderId="5" xfId="0" applyFont="1" applyFill="1" applyBorder="1" applyAlignment="1">
      <alignment horizontal="left" vertical="top" wrapText="1"/>
    </xf>
    <xf numFmtId="49" fontId="18" fillId="0" borderId="5" xfId="0" applyNumberFormat="1" applyFont="1" applyFill="1" applyBorder="1" applyAlignment="1">
      <alignment horizontal="left" vertical="top" wrapText="1"/>
    </xf>
    <xf numFmtId="0" fontId="32" fillId="0" borderId="5" xfId="0" applyFont="1" applyFill="1" applyBorder="1" applyAlignment="1">
      <alignment horizontal="left" vertical="top" wrapText="1"/>
    </xf>
    <xf numFmtId="17" fontId="18" fillId="0" borderId="5" xfId="0" applyNumberFormat="1" applyFont="1" applyFill="1" applyBorder="1" applyAlignment="1">
      <alignment horizontal="left" vertical="top" wrapText="1"/>
    </xf>
    <xf numFmtId="0" fontId="17" fillId="3" borderId="10" xfId="0" applyFont="1" applyFill="1" applyBorder="1" applyAlignment="1">
      <alignment horizontal="center" vertical="top" wrapText="1"/>
    </xf>
    <xf numFmtId="0" fontId="18" fillId="0" borderId="5" xfId="0" applyFont="1" applyFill="1" applyBorder="1" applyAlignment="1">
      <alignment horizontal="center" vertical="top" wrapText="1"/>
    </xf>
    <xf numFmtId="0" fontId="33" fillId="3" borderId="6"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13" xfId="0" applyFont="1" applyFill="1" applyBorder="1" applyAlignment="1">
      <alignment horizontal="center" vertical="top" wrapText="1"/>
    </xf>
    <xf numFmtId="0" fontId="33" fillId="3" borderId="14" xfId="0" applyFont="1" applyFill="1" applyBorder="1" applyAlignment="1">
      <alignment horizontal="center" vertical="top" wrapText="1"/>
    </xf>
    <xf numFmtId="0" fontId="33" fillId="3" borderId="7" xfId="0" applyFont="1" applyFill="1" applyBorder="1" applyAlignment="1">
      <alignment horizontal="center" vertical="top" wrapText="1"/>
    </xf>
    <xf numFmtId="0" fontId="33" fillId="3" borderId="6" xfId="0" applyFont="1" applyFill="1" applyBorder="1" applyAlignment="1">
      <alignment horizontal="center" vertical="top" wrapText="1"/>
    </xf>
    <xf numFmtId="0" fontId="33" fillId="3" borderId="10" xfId="0" applyFont="1" applyFill="1" applyBorder="1" applyAlignment="1">
      <alignment horizontal="center" vertical="top" wrapText="1"/>
    </xf>
    <xf numFmtId="49" fontId="18" fillId="4" borderId="5" xfId="0" applyNumberFormat="1" applyFont="1" applyFill="1" applyBorder="1" applyAlignment="1">
      <alignment horizontal="left" vertical="top" wrapText="1"/>
    </xf>
    <xf numFmtId="0" fontId="18" fillId="4" borderId="5" xfId="0" quotePrefix="1" applyFont="1" applyFill="1" applyBorder="1" applyAlignment="1">
      <alignment horizontal="left" vertical="top" wrapText="1"/>
    </xf>
    <xf numFmtId="49" fontId="18" fillId="4" borderId="6" xfId="0" applyNumberFormat="1" applyFont="1" applyFill="1" applyBorder="1" applyAlignment="1">
      <alignment horizontal="left" vertical="top" wrapText="1"/>
    </xf>
    <xf numFmtId="49" fontId="18" fillId="4" borderId="9" xfId="0" applyNumberFormat="1" applyFont="1" applyFill="1" applyBorder="1" applyAlignment="1">
      <alignment horizontal="left" vertical="top" wrapText="1"/>
    </xf>
    <xf numFmtId="0" fontId="0" fillId="4" borderId="9" xfId="0" applyFont="1" applyFill="1" applyBorder="1" applyAlignment="1">
      <alignment horizontal="left" vertical="top" wrapText="1"/>
    </xf>
    <xf numFmtId="0" fontId="0" fillId="4" borderId="10" xfId="0" applyFont="1" applyFill="1" applyBorder="1" applyAlignment="1">
      <alignment horizontal="left" vertical="top" wrapText="1"/>
    </xf>
    <xf numFmtId="0" fontId="18" fillId="4" borderId="5" xfId="0" applyNumberFormat="1" applyFont="1" applyFill="1" applyBorder="1" applyAlignment="1">
      <alignment horizontal="left" vertical="top" wrapText="1"/>
    </xf>
    <xf numFmtId="3" fontId="18" fillId="4" borderId="5" xfId="0" applyNumberFormat="1" applyFont="1" applyFill="1" applyBorder="1" applyAlignment="1">
      <alignment horizontal="left" vertical="top" wrapText="1"/>
    </xf>
    <xf numFmtId="0" fontId="18" fillId="4" borderId="5" xfId="0" applyFont="1" applyFill="1" applyBorder="1" applyAlignment="1">
      <alignment horizontal="left" vertical="top"/>
    </xf>
    <xf numFmtId="0" fontId="0" fillId="4" borderId="5" xfId="0" applyFont="1" applyFill="1" applyBorder="1" applyAlignment="1">
      <alignment horizontal="left" vertical="top" wrapText="1"/>
    </xf>
    <xf numFmtId="0" fontId="18" fillId="4" borderId="6" xfId="0" applyNumberFormat="1" applyFont="1" applyFill="1" applyBorder="1" applyAlignment="1">
      <alignment horizontal="left" vertical="top" wrapText="1"/>
    </xf>
    <xf numFmtId="0" fontId="26" fillId="4" borderId="9" xfId="0" applyFont="1" applyFill="1" applyBorder="1" applyAlignment="1">
      <alignment horizontal="left" vertical="top" wrapText="1"/>
    </xf>
    <xf numFmtId="0" fontId="26" fillId="4" borderId="6" xfId="0" applyFont="1" applyFill="1" applyBorder="1" applyAlignment="1">
      <alignment horizontal="left" vertical="top"/>
    </xf>
    <xf numFmtId="0" fontId="26" fillId="4" borderId="10" xfId="0" applyFont="1" applyFill="1" applyBorder="1" applyAlignment="1">
      <alignment horizontal="left" vertical="top"/>
    </xf>
    <xf numFmtId="0" fontId="26" fillId="4" borderId="5" xfId="0" applyFont="1" applyFill="1" applyBorder="1" applyAlignment="1">
      <alignment horizontal="left" vertical="top"/>
    </xf>
    <xf numFmtId="0" fontId="16" fillId="0" borderId="0" xfId="0" applyFont="1" applyAlignment="1">
      <alignment horizontal="left" vertical="top"/>
    </xf>
    <xf numFmtId="0" fontId="40" fillId="0" borderId="0" xfId="0" applyFont="1" applyAlignment="1">
      <alignment horizontal="center"/>
    </xf>
    <xf numFmtId="15" fontId="36" fillId="4" borderId="5" xfId="0" applyNumberFormat="1" applyFont="1" applyFill="1" applyBorder="1" applyAlignment="1">
      <alignment horizontal="left" vertical="top" wrapText="1"/>
    </xf>
    <xf numFmtId="0" fontId="36" fillId="4" borderId="5" xfId="0" applyFont="1" applyFill="1" applyBorder="1" applyAlignment="1">
      <alignment horizontal="left" vertical="top" wrapText="1"/>
    </xf>
    <xf numFmtId="0" fontId="36" fillId="4" borderId="6" xfId="0" applyFont="1" applyFill="1" applyBorder="1" applyAlignment="1">
      <alignment horizontal="left" vertical="top" wrapText="1"/>
    </xf>
    <xf numFmtId="0" fontId="36" fillId="4" borderId="9" xfId="0" applyFont="1" applyFill="1" applyBorder="1" applyAlignment="1">
      <alignment horizontal="left" vertical="top" wrapText="1"/>
    </xf>
    <xf numFmtId="0" fontId="6" fillId="17" borderId="12" xfId="0" applyFont="1" applyFill="1" applyBorder="1" applyAlignment="1">
      <alignment horizontal="left" vertical="center" wrapText="1"/>
    </xf>
    <xf numFmtId="0" fontId="6" fillId="17" borderId="18" xfId="0" applyFont="1" applyFill="1" applyBorder="1" applyAlignment="1">
      <alignment horizontal="left" vertical="center" wrapText="1"/>
    </xf>
    <xf numFmtId="0" fontId="6" fillId="17" borderId="11" xfId="0" applyFont="1" applyFill="1" applyBorder="1" applyAlignment="1">
      <alignment horizontal="center" vertical="top" wrapText="1"/>
    </xf>
    <xf numFmtId="0" fontId="6" fillId="17" borderId="12" xfId="0" applyFont="1" applyFill="1" applyBorder="1" applyAlignment="1">
      <alignment horizontal="center" vertical="top" wrapText="1"/>
    </xf>
    <xf numFmtId="0" fontId="6" fillId="17" borderId="11" xfId="0" applyFont="1" applyFill="1" applyBorder="1" applyAlignment="1">
      <alignment horizontal="center" vertical="center" wrapText="1"/>
    </xf>
    <xf numFmtId="0" fontId="6" fillId="17" borderId="12" xfId="0" applyFont="1" applyFill="1" applyBorder="1" applyAlignment="1">
      <alignment horizontal="center" vertical="center" wrapText="1"/>
    </xf>
    <xf numFmtId="0" fontId="6" fillId="17" borderId="18" xfId="0" applyFont="1" applyFill="1" applyBorder="1" applyAlignment="1">
      <alignment horizontal="center" vertical="center" wrapText="1"/>
    </xf>
    <xf numFmtId="0" fontId="6" fillId="17" borderId="19" xfId="0" applyFont="1" applyFill="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25" fillId="4" borderId="5" xfId="0" applyFont="1" applyFill="1" applyBorder="1" applyAlignment="1">
      <alignment horizontal="left" vertical="top" wrapText="1"/>
    </xf>
    <xf numFmtId="0" fontId="17" fillId="8" borderId="5" xfId="0" applyFont="1" applyFill="1" applyBorder="1" applyAlignment="1">
      <alignment horizontal="center" vertical="center" wrapText="1"/>
    </xf>
    <xf numFmtId="0" fontId="16" fillId="0" borderId="0" xfId="0" applyFont="1" applyFill="1" applyAlignment="1">
      <alignment horizontal="left" vertical="top"/>
    </xf>
    <xf numFmtId="0" fontId="26" fillId="4" borderId="5" xfId="0" applyNumberFormat="1" applyFont="1" applyFill="1" applyBorder="1" applyAlignment="1">
      <alignment horizontal="left" vertical="top" wrapText="1"/>
    </xf>
    <xf numFmtId="166" fontId="26" fillId="4" borderId="5" xfId="3" applyNumberFormat="1" applyFont="1" applyFill="1" applyBorder="1" applyAlignment="1">
      <alignment horizontal="left" vertical="top" wrapText="1"/>
    </xf>
    <xf numFmtId="3" fontId="26" fillId="4" borderId="5" xfId="0" applyNumberFormat="1" applyFont="1" applyFill="1" applyBorder="1" applyAlignment="1">
      <alignment horizontal="left" vertical="top" wrapText="1"/>
    </xf>
    <xf numFmtId="168" fontId="26" fillId="4" borderId="5" xfId="0" applyNumberFormat="1" applyFont="1" applyFill="1" applyBorder="1" applyAlignment="1">
      <alignment horizontal="left" vertical="top" wrapText="1"/>
    </xf>
    <xf numFmtId="0" fontId="26" fillId="4" borderId="13" xfId="0" applyFont="1" applyFill="1" applyBorder="1" applyAlignment="1">
      <alignment horizontal="left" vertical="top" wrapText="1"/>
    </xf>
    <xf numFmtId="0" fontId="0" fillId="0" borderId="7" xfId="0" applyBorder="1" applyAlignment="1">
      <alignment horizontal="left" vertical="top" wrapText="1"/>
    </xf>
  </cellXfs>
  <cellStyles count="8">
    <cellStyle name="Comma" xfId="1" builtinId="3"/>
    <cellStyle name="Comma 2" xfId="2"/>
    <cellStyle name="Currency" xfId="3" builtinId="4"/>
    <cellStyle name="Normal" xfId="0" builtinId="0"/>
    <cellStyle name="Normal 2" xfId="4"/>
    <cellStyle name="Normal 3" xfId="5"/>
    <cellStyle name="Percent" xfId="6" builtinId="5"/>
    <cellStyle name="Style 1" xfId="7"/>
  </cellStyles>
  <dxfs count="598">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7030A0"/>
        </patternFill>
      </fill>
    </dxf>
    <dxf>
      <fill>
        <patternFill>
          <bgColor rgb="FFFFFF00"/>
        </patternFill>
      </fill>
    </dxf>
    <dxf>
      <fill>
        <patternFill>
          <bgColor rgb="FFFF0000"/>
        </patternFill>
      </fill>
    </dxf>
    <dxf>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3.xml"/><Relationship Id="rId84" Type="http://schemas.openxmlformats.org/officeDocument/2006/relationships/externalLink" Target="externalLinks/externalLink11.xml"/><Relationship Id="rId89" Type="http://schemas.openxmlformats.org/officeDocument/2006/relationships/externalLink" Target="externalLinks/externalLink1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79" Type="http://schemas.openxmlformats.org/officeDocument/2006/relationships/externalLink" Target="externalLinks/externalLink6.xml"/><Relationship Id="rId87" Type="http://schemas.openxmlformats.org/officeDocument/2006/relationships/externalLink" Target="externalLinks/externalLink14.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9.xml"/><Relationship Id="rId90" Type="http://schemas.openxmlformats.org/officeDocument/2006/relationships/externalLink" Target="externalLinks/externalLink17.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7.xml"/><Relationship Id="rId85" Type="http://schemas.openxmlformats.org/officeDocument/2006/relationships/externalLink" Target="externalLinks/externalLink12.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externalLink" Target="externalLinks/externalLink10.xml"/><Relationship Id="rId88" Type="http://schemas.openxmlformats.org/officeDocument/2006/relationships/externalLink" Target="externalLinks/externalLink15.xml"/><Relationship Id="rId9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5.xml"/><Relationship Id="rId81" Type="http://schemas.openxmlformats.org/officeDocument/2006/relationships/externalLink" Target="externalLinks/externalLink8.xml"/><Relationship Id="rId86" Type="http://schemas.openxmlformats.org/officeDocument/2006/relationships/externalLink" Target="externalLinks/externalLink13.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ORGANISATIONAL OVERVIEW </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9.2587991718426507E-2"/>
          <c:y val="0.13609081196581188"/>
          <c:w val="0.90741200828157353"/>
          <c:h val="0.53205235042734556"/>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0"/>
              <c:spPr/>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dLblPos val="outEnd"/>
              <c:showLegendKey val="0"/>
              <c:showVal val="1"/>
              <c:showCatName val="0"/>
              <c:showSerName val="0"/>
              <c:showPercent val="0"/>
              <c:showBubbleSize val="0"/>
            </c:dLbl>
            <c:dLbl>
              <c:idx val="1"/>
              <c:layout>
                <c:manualLayout>
                  <c:x val="7.6778257329755239E-4"/>
                  <c:y val="6.7840815157729018E-3"/>
                </c:manualLayout>
              </c:layout>
              <c:dLblPos val="outEnd"/>
              <c:showLegendKey val="0"/>
              <c:showVal val="1"/>
              <c:showCatName val="0"/>
              <c:showSerName val="0"/>
              <c:showPercent val="0"/>
              <c:showBubbleSize val="0"/>
            </c:dLbl>
            <c:dLbl>
              <c:idx val="2"/>
              <c:layout>
                <c:manualLayout>
                  <c:x val="-1.411357216944225E-2"/>
                  <c:y val="0"/>
                </c:manualLayout>
              </c:layout>
              <c:dLblPos val="outEnd"/>
              <c:showLegendKey val="0"/>
              <c:showVal val="1"/>
              <c:showCatName val="0"/>
              <c:showSerName val="0"/>
              <c:showPercent val="0"/>
              <c:showBubbleSize val="0"/>
            </c:dLbl>
            <c:dLbl>
              <c:idx val="3"/>
              <c:layout>
                <c:manualLayout>
                  <c:x val="-1.3581890400826678E-2"/>
                  <c:y val="0"/>
                </c:manualLayout>
              </c:layout>
              <c:dLblPos val="outEnd"/>
              <c:showLegendKey val="0"/>
              <c:showVal val="1"/>
              <c:showCatName val="0"/>
              <c:showSerName val="0"/>
              <c:showPercent val="0"/>
              <c:showBubbleSize val="0"/>
            </c:dLbl>
            <c:dLbl>
              <c:idx val="4"/>
              <c:layout>
                <c:manualLayout>
                  <c:x val="-5.3020636430753994E-4"/>
                  <c:y val="0"/>
                </c:manualLayout>
              </c:layout>
              <c:dLblPos val="outEnd"/>
              <c:showLegendKey val="0"/>
              <c:showVal val="1"/>
              <c:showCatName val="0"/>
              <c:showSerName val="0"/>
              <c:showPercent val="0"/>
              <c:showBubbleSize val="0"/>
            </c:dLbl>
            <c:dLbl>
              <c:idx val="5"/>
              <c:layout>
                <c:manualLayout>
                  <c:x val="-2.1463904647040601E-3"/>
                  <c:y val="0"/>
                </c:manualLayout>
              </c:layout>
              <c:dLblPos val="outEnd"/>
              <c:showLegendKey val="0"/>
              <c:showVal val="1"/>
              <c:showCatName val="0"/>
              <c:showSerName val="0"/>
              <c:showPercent val="0"/>
              <c:showBubbleSize val="0"/>
            </c:dLbl>
            <c:dLbl>
              <c:idx val="6"/>
              <c:layout>
                <c:manualLayout>
                  <c:x val="-2.1129418520303731E-2"/>
                  <c:y val="-1.6799017350078028E-2"/>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Sheet5!$B$3:$B$9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Sheet5!$C$3:$C$9</c:f>
              <c:numCache>
                <c:formatCode>0.00%</c:formatCode>
                <c:ptCount val="7"/>
                <c:pt idx="0" formatCode="0%">
                  <c:v>1</c:v>
                </c:pt>
                <c:pt idx="1">
                  <c:v>4.02E-2</c:v>
                </c:pt>
                <c:pt idx="2">
                  <c:v>0.25829999999999997</c:v>
                </c:pt>
                <c:pt idx="3">
                  <c:v>0.47310000000000002</c:v>
                </c:pt>
                <c:pt idx="4">
                  <c:v>7.3800000000000004E-2</c:v>
                </c:pt>
                <c:pt idx="5" formatCode="0%">
                  <c:v>0</c:v>
                </c:pt>
                <c:pt idx="6">
                  <c:v>0.15429999999999999</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Pt>
            <c:idx val="4"/>
            <c:invertIfNegative val="0"/>
            <c:bubble3D val="0"/>
            <c:spPr>
              <a:solidFill>
                <a:srgbClr val="00B0F0"/>
              </a:solidFill>
              <a:ln>
                <a:solidFill>
                  <a:sysClr val="windowText" lastClr="000000"/>
                </a:solidFill>
              </a:ln>
            </c:spPr>
          </c:dPt>
          <c:dPt>
            <c:idx val="5"/>
            <c:invertIfNegative val="0"/>
            <c:bubble3D val="0"/>
            <c:spPr>
              <a:solidFill>
                <a:srgbClr val="7030A0"/>
              </a:solidFill>
              <a:ln>
                <a:solidFill>
                  <a:sysClr val="windowText" lastClr="000000"/>
                </a:solidFill>
              </a:ln>
            </c:spPr>
          </c:dPt>
          <c:dPt>
            <c:idx val="6"/>
            <c:invertIfNegative val="0"/>
            <c:bubble3D val="0"/>
            <c:spPr>
              <a:solidFill>
                <a:srgbClr val="FFFF00"/>
              </a:solidFill>
              <a:ln>
                <a:solidFill>
                  <a:sysClr val="windowText" lastClr="000000"/>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Sheet5!$B$3:$B$9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Sheet5!$D$3:$D$9</c:f>
              <c:numCache>
                <c:formatCode>0.00%</c:formatCode>
                <c:ptCount val="7"/>
                <c:pt idx="0" formatCode="0%">
                  <c:v>1</c:v>
                </c:pt>
                <c:pt idx="1">
                  <c:v>8.3599999999999994E-2</c:v>
                </c:pt>
                <c:pt idx="2">
                  <c:v>0.21729999999999999</c:v>
                </c:pt>
                <c:pt idx="3">
                  <c:v>0.42799999999999999</c:v>
                </c:pt>
                <c:pt idx="4">
                  <c:v>9.3600000000000003E-2</c:v>
                </c:pt>
                <c:pt idx="5" formatCode="0%">
                  <c:v>0</c:v>
                </c:pt>
                <c:pt idx="6">
                  <c:v>0.1772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5092441800216952E-2"/>
                  <c:y val="-3.359803470015606E-3"/>
                </c:manualLayout>
              </c:layout>
              <c:showLegendKey val="0"/>
              <c:showVal val="1"/>
              <c:showCatName val="0"/>
              <c:showSerName val="0"/>
              <c:showPercent val="0"/>
              <c:showBubbleSize val="0"/>
            </c:dLbl>
            <c:dLbl>
              <c:idx val="3"/>
              <c:layout>
                <c:manualLayout>
                  <c:x val="1.6601685980238645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Sheet5!$B$3:$B$9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Sheet5!$E$3:$E$9</c:f>
              <c:numCache>
                <c:formatCode>0.00%</c:formatCode>
                <c:ptCount val="7"/>
                <c:pt idx="0" formatCode="0%">
                  <c:v>1</c:v>
                </c:pt>
                <c:pt idx="1">
                  <c:v>3.5799999999999998E-2</c:v>
                </c:pt>
                <c:pt idx="2">
                  <c:v>0.18629999999999999</c:v>
                </c:pt>
                <c:pt idx="3">
                  <c:v>0.42649999999999999</c:v>
                </c:pt>
                <c:pt idx="4">
                  <c:v>6.8099999999999994E-2</c:v>
                </c:pt>
                <c:pt idx="5">
                  <c:v>2.5000000000000001E-2</c:v>
                </c:pt>
                <c:pt idx="6">
                  <c:v>0.25800000000000001</c:v>
                </c:pt>
              </c:numCache>
            </c:numRef>
          </c:val>
        </c:ser>
        <c:dLbls>
          <c:showLegendKey val="0"/>
          <c:showVal val="1"/>
          <c:showCatName val="0"/>
          <c:showSerName val="0"/>
          <c:showPercent val="0"/>
          <c:showBubbleSize val="0"/>
        </c:dLbls>
        <c:gapWidth val="150"/>
        <c:overlap val="-25"/>
        <c:axId val="202611712"/>
        <c:axId val="207004416"/>
      </c:barChart>
      <c:catAx>
        <c:axId val="202611712"/>
        <c:scaling>
          <c:orientation val="minMax"/>
        </c:scaling>
        <c:delete val="0"/>
        <c:axPos val="b"/>
        <c:numFmt formatCode="General" sourceLinked="1"/>
        <c:majorTickMark val="none"/>
        <c:minorTickMark val="none"/>
        <c:tickLblPos val="nextTo"/>
        <c:crossAx val="207004416"/>
        <c:crosses val="autoZero"/>
        <c:auto val="1"/>
        <c:lblAlgn val="ctr"/>
        <c:lblOffset val="100"/>
        <c:noMultiLvlLbl val="0"/>
      </c:catAx>
      <c:valAx>
        <c:axId val="207004416"/>
        <c:scaling>
          <c:orientation val="minMax"/>
        </c:scaling>
        <c:delete val="1"/>
        <c:axPos val="l"/>
        <c:numFmt formatCode="0%" sourceLinked="1"/>
        <c:majorTickMark val="none"/>
        <c:minorTickMark val="none"/>
        <c:tickLblPos val="none"/>
        <c:crossAx val="202611712"/>
        <c:crosses val="autoZero"/>
        <c:crossBetween val="between"/>
      </c:valAx>
      <c:dTable>
        <c:showHorzBorder val="1"/>
        <c:showVertBorder val="1"/>
        <c:showOutline val="1"/>
        <c:showKeys val="0"/>
      </c:dTable>
      <c:spPr>
        <a:ln>
          <a:solidFill>
            <a:schemeClr val="tx1"/>
          </a:solidFill>
        </a:ln>
      </c:spPr>
    </c:plotArea>
    <c:plotVisOnly val="1"/>
    <c:dispBlanksAs val="gap"/>
    <c:showDLblsOverMax val="0"/>
  </c:chart>
  <c:printSettings>
    <c:headerFooter/>
    <c:pageMargins b="0.74803149606299901" l="0.7086614173228426" r="0.7086614173228426" t="0.74803149606299901" header="0.30000000000000032" footer="0.30000000000000032"/>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EXPENDITURE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8.396594368341137E-2"/>
          <c:y val="0.13047215503290846"/>
          <c:w val="0.89791191019786909"/>
          <c:h val="0.56311415321450864"/>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1.0656436487638535E-2"/>
                  <c:y val="0"/>
                </c:manualLayout>
              </c:layout>
              <c:dLblPos val="outEnd"/>
              <c:showLegendKey val="0"/>
              <c:showVal val="1"/>
              <c:showCatName val="0"/>
              <c:showSerName val="0"/>
              <c:showPercent val="0"/>
              <c:showBubbleSize val="0"/>
            </c:dLbl>
            <c:dLbl>
              <c:idx val="2"/>
              <c:layout>
                <c:manualLayout>
                  <c:x val="9.5486111111111116E-5"/>
                  <c:y val="5.3255255040083803E-17"/>
                </c:manualLayout>
              </c:layout>
              <c:dLblPos val="outEnd"/>
              <c:showLegendKey val="0"/>
              <c:showVal val="1"/>
              <c:showCatName val="0"/>
              <c:showSerName val="0"/>
              <c:showPercent val="0"/>
              <c:showBubbleSize val="0"/>
            </c:dLbl>
            <c:dLbl>
              <c:idx val="3"/>
              <c:layout>
                <c:manualLayout>
                  <c:x val="-1.5953196347031971E-3"/>
                  <c:y val="5.3255255040083803E-17"/>
                </c:manualLayout>
              </c:layout>
              <c:dLblPos val="outEnd"/>
              <c:showLegendKey val="0"/>
              <c:showVal val="1"/>
              <c:showCatName val="0"/>
              <c:showSerName val="0"/>
              <c:showPercent val="0"/>
              <c:showBubbleSize val="0"/>
            </c:dLbl>
            <c:dLbl>
              <c:idx val="5"/>
              <c:layout>
                <c:manualLayout>
                  <c:x val="-4.2543046042617964E-3"/>
                  <c:y val="2.9048656499636887E-3"/>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Sheet5!$B$112:$B$118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Sheet5!$C$112:$C$118</c:f>
              <c:numCache>
                <c:formatCode>0%</c:formatCode>
                <c:ptCount val="7"/>
                <c:pt idx="0">
                  <c:v>1</c:v>
                </c:pt>
                <c:pt idx="1">
                  <c:v>0</c:v>
                </c:pt>
                <c:pt idx="2" formatCode="0.00%">
                  <c:v>0.23069999999999999</c:v>
                </c:pt>
                <c:pt idx="3" formatCode="0.00%">
                  <c:v>0.53839999999999999</c:v>
                </c:pt>
                <c:pt idx="4">
                  <c:v>0</c:v>
                </c:pt>
                <c:pt idx="5">
                  <c:v>0</c:v>
                </c:pt>
                <c:pt idx="6" formatCode="0.00%">
                  <c:v>0.23069999999999999</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1.0571251902587519E-2"/>
                  <c:y val="0"/>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Sheet5!$B$112:$B$118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Sheet5!$D$112:$D$118</c:f>
              <c:numCache>
                <c:formatCode>0%</c:formatCode>
                <c:ptCount val="7"/>
                <c:pt idx="0">
                  <c:v>1</c:v>
                </c:pt>
                <c:pt idx="1">
                  <c:v>0</c:v>
                </c:pt>
                <c:pt idx="2">
                  <c:v>0</c:v>
                </c:pt>
                <c:pt idx="3" formatCode="0.00%">
                  <c:v>0.69230000000000003</c:v>
                </c:pt>
                <c:pt idx="4" formatCode="0.00%">
                  <c:v>0.23069999999999999</c:v>
                </c:pt>
                <c:pt idx="5">
                  <c:v>0</c:v>
                </c:pt>
                <c:pt idx="6" formatCode="0.00%">
                  <c:v>7.6899999999999996E-2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Sheet5!$B$112:$B$118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Sheet5!$E$112:$E$118</c:f>
              <c:numCache>
                <c:formatCode>0%</c:formatCode>
                <c:ptCount val="7"/>
                <c:pt idx="0">
                  <c:v>1</c:v>
                </c:pt>
                <c:pt idx="1">
                  <c:v>0</c:v>
                </c:pt>
                <c:pt idx="2">
                  <c:v>0.2</c:v>
                </c:pt>
                <c:pt idx="3">
                  <c:v>0.8</c:v>
                </c:pt>
                <c:pt idx="4">
                  <c:v>0</c:v>
                </c:pt>
                <c:pt idx="5">
                  <c:v>0</c:v>
                </c:pt>
                <c:pt idx="6">
                  <c:v>0</c:v>
                </c:pt>
              </c:numCache>
            </c:numRef>
          </c:val>
        </c:ser>
        <c:dLbls>
          <c:showLegendKey val="0"/>
          <c:showVal val="1"/>
          <c:showCatName val="0"/>
          <c:showSerName val="0"/>
          <c:showPercent val="0"/>
          <c:showBubbleSize val="0"/>
        </c:dLbls>
        <c:gapWidth val="150"/>
        <c:overlap val="-25"/>
        <c:axId val="200234112"/>
        <c:axId val="200235648"/>
      </c:barChart>
      <c:catAx>
        <c:axId val="200234112"/>
        <c:scaling>
          <c:orientation val="minMax"/>
        </c:scaling>
        <c:delete val="0"/>
        <c:axPos val="b"/>
        <c:majorTickMark val="none"/>
        <c:minorTickMark val="none"/>
        <c:tickLblPos val="nextTo"/>
        <c:crossAx val="200235648"/>
        <c:crosses val="autoZero"/>
        <c:auto val="1"/>
        <c:lblAlgn val="ctr"/>
        <c:lblOffset val="100"/>
        <c:noMultiLvlLbl val="0"/>
      </c:catAx>
      <c:valAx>
        <c:axId val="200235648"/>
        <c:scaling>
          <c:orientation val="minMax"/>
        </c:scaling>
        <c:delete val="1"/>
        <c:axPos val="l"/>
        <c:numFmt formatCode="0%" sourceLinked="1"/>
        <c:majorTickMark val="none"/>
        <c:minorTickMark val="none"/>
        <c:tickLblPos val="none"/>
        <c:crossAx val="200234112"/>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REVENUE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7.9435407153730125E-2"/>
          <c:y val="0.13047215503290846"/>
          <c:w val="0.89791191019786909"/>
          <c:h val="0.56311415321450864"/>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3.3713850837138507E-3"/>
                  <c:y val="0"/>
                </c:manualLayout>
              </c:layout>
              <c:dLblPos val="outEnd"/>
              <c:showLegendKey val="0"/>
              <c:showVal val="1"/>
              <c:showCatName val="0"/>
              <c:showSerName val="0"/>
              <c:showPercent val="0"/>
              <c:showBubbleSize val="0"/>
            </c:dLbl>
            <c:dLbl>
              <c:idx val="2"/>
              <c:layout>
                <c:manualLayout>
                  <c:x val="-1.6611967275494674E-2"/>
                  <c:y val="0"/>
                </c:manualLayout>
              </c:layout>
              <c:dLblPos val="outEnd"/>
              <c:showLegendKey val="0"/>
              <c:showVal val="1"/>
              <c:showCatName val="0"/>
              <c:showSerName val="0"/>
              <c:showPercent val="0"/>
              <c:showBubbleSize val="0"/>
            </c:dLbl>
            <c:dLbl>
              <c:idx val="3"/>
              <c:layout>
                <c:manualLayout>
                  <c:x val="-9.0610730593606754E-3"/>
                  <c:y val="0"/>
                </c:manualLayout>
              </c:layout>
              <c:dLblPos val="outEnd"/>
              <c:showLegendKey val="0"/>
              <c:showVal val="1"/>
              <c:showCatName val="0"/>
              <c:showSerName val="0"/>
              <c:showPercent val="0"/>
              <c:showBubbleSize val="0"/>
            </c:dLbl>
            <c:dLbl>
              <c:idx val="4"/>
              <c:layout>
                <c:manualLayout>
                  <c:x val="-4.1691638127853894E-3"/>
                  <c:y val="0"/>
                </c:manualLayout>
              </c:layout>
              <c:dLblPos val="outEnd"/>
              <c:showLegendKey val="0"/>
              <c:showVal val="1"/>
              <c:showCatName val="0"/>
              <c:showSerName val="0"/>
              <c:showPercent val="0"/>
              <c:showBubbleSize val="0"/>
            </c:dLbl>
            <c:dLbl>
              <c:idx val="5"/>
              <c:layout>
                <c:manualLayout>
                  <c:x val="-2.3930983637747336E-3"/>
                  <c:y val="2.9048656499636887E-3"/>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Sheet5!$B$123:$B$129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Sheet5!$C$123:$C$129</c:f>
              <c:numCache>
                <c:formatCode>0%</c:formatCode>
                <c:ptCount val="7"/>
                <c:pt idx="0">
                  <c:v>1</c:v>
                </c:pt>
                <c:pt idx="1">
                  <c:v>0</c:v>
                </c:pt>
                <c:pt idx="2" formatCode="0.00%">
                  <c:v>0.15379999999999999</c:v>
                </c:pt>
                <c:pt idx="3" formatCode="0.00%">
                  <c:v>0.46150000000000002</c:v>
                </c:pt>
                <c:pt idx="4" formatCode="0.00%">
                  <c:v>7.6899999999999996E-2</c:v>
                </c:pt>
                <c:pt idx="5">
                  <c:v>0</c:v>
                </c:pt>
                <c:pt idx="6" formatCode="0.00%">
                  <c:v>0.30759999999999998</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Lbls>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Sheet5!$B$123:$B$129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Sheet5!$D$123:$D$129</c:f>
              <c:numCache>
                <c:formatCode>0.00%</c:formatCode>
                <c:ptCount val="7"/>
                <c:pt idx="0" formatCode="0%">
                  <c:v>1</c:v>
                </c:pt>
                <c:pt idx="1">
                  <c:v>0</c:v>
                </c:pt>
                <c:pt idx="2">
                  <c:v>0.46150000000000002</c:v>
                </c:pt>
                <c:pt idx="3">
                  <c:v>0.53839999999999999</c:v>
                </c:pt>
                <c:pt idx="4" formatCode="0%">
                  <c:v>0</c:v>
                </c:pt>
                <c:pt idx="5" formatCode="0%">
                  <c:v>0</c:v>
                </c:pt>
                <c:pt idx="6" formatCode="0%">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Lbls>
            <c:dLbl>
              <c:idx val="2"/>
              <c:layout>
                <c:manualLayout>
                  <c:x val="6.0407153729070987E-3"/>
                  <c:y val="0"/>
                </c:manualLayout>
              </c:layout>
              <c:showLegendKey val="0"/>
              <c:showVal val="1"/>
              <c:showCatName val="0"/>
              <c:showSerName val="0"/>
              <c:showPercent val="0"/>
              <c:showBubbleSize val="0"/>
            </c:dLbl>
            <c:dLbl>
              <c:idx val="3"/>
              <c:layout>
                <c:manualLayout>
                  <c:x val="1.0571251902587519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Sheet5!$B$123:$B$129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Sheet5!$E$123:$E$129</c:f>
              <c:numCache>
                <c:formatCode>0%</c:formatCode>
                <c:ptCount val="7"/>
                <c:pt idx="0">
                  <c:v>1</c:v>
                </c:pt>
                <c:pt idx="1">
                  <c:v>0</c:v>
                </c:pt>
                <c:pt idx="2" formatCode="0.00%">
                  <c:v>0.23069999999999999</c:v>
                </c:pt>
                <c:pt idx="3" formatCode="0.00%">
                  <c:v>0.46150000000000002</c:v>
                </c:pt>
                <c:pt idx="4" formatCode="0.00%">
                  <c:v>0.30759999999999998</c:v>
                </c:pt>
                <c:pt idx="5">
                  <c:v>0</c:v>
                </c:pt>
                <c:pt idx="6">
                  <c:v>0</c:v>
                </c:pt>
              </c:numCache>
            </c:numRef>
          </c:val>
        </c:ser>
        <c:dLbls>
          <c:showLegendKey val="0"/>
          <c:showVal val="1"/>
          <c:showCatName val="0"/>
          <c:showSerName val="0"/>
          <c:showPercent val="0"/>
          <c:showBubbleSize val="0"/>
        </c:dLbls>
        <c:gapWidth val="150"/>
        <c:overlap val="-25"/>
        <c:axId val="201971584"/>
        <c:axId val="201973120"/>
      </c:barChart>
      <c:catAx>
        <c:axId val="201971584"/>
        <c:scaling>
          <c:orientation val="minMax"/>
        </c:scaling>
        <c:delete val="0"/>
        <c:axPos val="b"/>
        <c:majorTickMark val="none"/>
        <c:minorTickMark val="none"/>
        <c:tickLblPos val="nextTo"/>
        <c:crossAx val="201973120"/>
        <c:crosses val="autoZero"/>
        <c:auto val="1"/>
        <c:lblAlgn val="ctr"/>
        <c:lblOffset val="100"/>
        <c:noMultiLvlLbl val="0"/>
      </c:catAx>
      <c:valAx>
        <c:axId val="201973120"/>
        <c:scaling>
          <c:orientation val="minMax"/>
        </c:scaling>
        <c:delete val="1"/>
        <c:axPos val="l"/>
        <c:numFmt formatCode="0%" sourceLinked="1"/>
        <c:majorTickMark val="none"/>
        <c:minorTickMark val="none"/>
        <c:tickLblPos val="none"/>
        <c:crossAx val="201971584"/>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SUPPLY CHAIN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1.0656436487638535E-2"/>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Sheet5!$B$134:$B$140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Sheet5!$C$134:$C$140</c:f>
              <c:numCache>
                <c:formatCode>0%</c:formatCode>
                <c:ptCount val="7"/>
                <c:pt idx="0">
                  <c:v>1</c:v>
                </c:pt>
                <c:pt idx="1">
                  <c:v>0</c:v>
                </c:pt>
                <c:pt idx="2" formatCode="0.00%">
                  <c:v>0.2727</c:v>
                </c:pt>
                <c:pt idx="3" formatCode="0.00%">
                  <c:v>0.63629999999999998</c:v>
                </c:pt>
                <c:pt idx="4">
                  <c:v>0</c:v>
                </c:pt>
                <c:pt idx="5">
                  <c:v>0</c:v>
                </c:pt>
                <c:pt idx="6" formatCode="0.00%">
                  <c:v>9.0899999999999995E-2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Sheet5!$B$134:$B$140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Sheet5!$D$134:$D$140</c:f>
              <c:numCache>
                <c:formatCode>0%</c:formatCode>
                <c:ptCount val="7"/>
                <c:pt idx="0">
                  <c:v>1</c:v>
                </c:pt>
                <c:pt idx="1">
                  <c:v>0</c:v>
                </c:pt>
                <c:pt idx="2" formatCode="0.00%">
                  <c:v>0.18179999999999999</c:v>
                </c:pt>
                <c:pt idx="3" formatCode="0.00%">
                  <c:v>0.36359999999999998</c:v>
                </c:pt>
                <c:pt idx="4">
                  <c:v>0</c:v>
                </c:pt>
                <c:pt idx="5">
                  <c:v>0</c:v>
                </c:pt>
                <c:pt idx="6" formatCode="0.00%">
                  <c:v>0.45450000000000002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9.061073059360731E-3"/>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Sheet5!$B$134:$B$140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Sheet5!$E$134:$E$140</c:f>
              <c:numCache>
                <c:formatCode>0%</c:formatCode>
                <c:ptCount val="7"/>
                <c:pt idx="0">
                  <c:v>1</c:v>
                </c:pt>
                <c:pt idx="1">
                  <c:v>0</c:v>
                </c:pt>
                <c:pt idx="2" formatCode="0.0%">
                  <c:v>0.125</c:v>
                </c:pt>
                <c:pt idx="3">
                  <c:v>0.5</c:v>
                </c:pt>
                <c:pt idx="4">
                  <c:v>0</c:v>
                </c:pt>
                <c:pt idx="5">
                  <c:v>0</c:v>
                </c:pt>
                <c:pt idx="6" formatCode="0.0%">
                  <c:v>0.375</c:v>
                </c:pt>
              </c:numCache>
            </c:numRef>
          </c:val>
        </c:ser>
        <c:dLbls>
          <c:showLegendKey val="0"/>
          <c:showVal val="1"/>
          <c:showCatName val="0"/>
          <c:showSerName val="0"/>
          <c:showPercent val="0"/>
          <c:showBubbleSize val="0"/>
        </c:dLbls>
        <c:gapWidth val="150"/>
        <c:overlap val="-25"/>
        <c:axId val="206854016"/>
        <c:axId val="206855552"/>
      </c:barChart>
      <c:catAx>
        <c:axId val="206854016"/>
        <c:scaling>
          <c:orientation val="minMax"/>
        </c:scaling>
        <c:delete val="0"/>
        <c:axPos val="b"/>
        <c:majorTickMark val="none"/>
        <c:minorTickMark val="none"/>
        <c:tickLblPos val="nextTo"/>
        <c:crossAx val="206855552"/>
        <c:crosses val="autoZero"/>
        <c:auto val="1"/>
        <c:lblAlgn val="ctr"/>
        <c:lblOffset val="100"/>
        <c:noMultiLvlLbl val="0"/>
      </c:catAx>
      <c:valAx>
        <c:axId val="206855552"/>
        <c:scaling>
          <c:orientation val="minMax"/>
        </c:scaling>
        <c:delete val="1"/>
        <c:axPos val="l"/>
        <c:numFmt formatCode="0%" sourceLinked="1"/>
        <c:majorTickMark val="none"/>
        <c:minorTickMark val="none"/>
        <c:tickLblPos val="none"/>
        <c:crossAx val="206854016"/>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COMMUNITY SERVICES BUSINESS UNIT OVERVIEW</a:t>
            </a:r>
          </a:p>
          <a:p>
            <a:pPr>
              <a:defRPr sz="1400">
                <a:latin typeface="Arial Narrow" pitchFamily="34" charset="0"/>
              </a:defRPr>
            </a:pPr>
            <a:r>
              <a:rPr lang="en-US" sz="1400">
                <a:latin typeface="Arial Narrow" pitchFamily="34" charset="0"/>
              </a:rPr>
              <a:t>SDBIP 2012/2013 QUARTER 3 (JANUARY - MARCH 2013) PROGRESS REPORT  </a:t>
            </a:r>
          </a:p>
        </c:rich>
      </c:tx>
      <c:layout>
        <c:manualLayout>
          <c:xMode val="edge"/>
          <c:yMode val="edge"/>
          <c:x val="0.21644882039573982"/>
          <c:y val="6.1057692307692313E-2"/>
        </c:manualLayout>
      </c:layout>
      <c:overlay val="0"/>
    </c:title>
    <c:autoTitleDeleted val="0"/>
    <c:plotArea>
      <c:layout>
        <c:manualLayout>
          <c:layoutTarget val="inner"/>
          <c:xMode val="edge"/>
          <c:yMode val="edge"/>
          <c:x val="8.2214136225266354E-2"/>
          <c:y val="0.16419444444444445"/>
          <c:w val="0.914765506088284"/>
          <c:h val="0.5422938034188034"/>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3.510273972602765E-4"/>
                  <c:y val="0"/>
                </c:manualLayout>
              </c:layout>
              <c:dLblPos val="outEnd"/>
              <c:showLegendKey val="0"/>
              <c:showVal val="1"/>
              <c:showCatName val="0"/>
              <c:showSerName val="0"/>
              <c:showPercent val="0"/>
              <c:showBubbleSize val="0"/>
            </c:dLbl>
            <c:dLbl>
              <c:idx val="4"/>
              <c:layout>
                <c:manualLayout>
                  <c:x val="1.1591514459665291E-3"/>
                  <c:y val="5.7596153846154133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Sheet5!$B$145:$B$151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Sheet5!$C$145:$C$151</c:f>
              <c:numCache>
                <c:formatCode>0.00%</c:formatCode>
                <c:ptCount val="7"/>
                <c:pt idx="0" formatCode="0%">
                  <c:v>1</c:v>
                </c:pt>
                <c:pt idx="1">
                  <c:v>4.0500000000000001E-2</c:v>
                </c:pt>
                <c:pt idx="2">
                  <c:v>0.2702</c:v>
                </c:pt>
                <c:pt idx="3">
                  <c:v>0.43240000000000001</c:v>
                </c:pt>
                <c:pt idx="4">
                  <c:v>0.20269999999999999</c:v>
                </c:pt>
                <c:pt idx="5" formatCode="0%">
                  <c:v>0</c:v>
                </c:pt>
                <c:pt idx="6">
                  <c:v>5.3999999999999999E-2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3.0203576864535767E-3"/>
                  <c:y val="-1.6960470085470147E-2"/>
                </c:manualLayout>
              </c:layout>
              <c:showLegendKey val="0"/>
              <c:showVal val="1"/>
              <c:showCatName val="0"/>
              <c:showSerName val="0"/>
              <c:showPercent val="0"/>
              <c:showBubbleSize val="0"/>
            </c:dLbl>
            <c:dLbl>
              <c:idx val="4"/>
              <c:layout>
                <c:manualLayout>
                  <c:x val="1.3591609589041096E-2"/>
                  <c:y val="0"/>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Sheet5!$B$145:$B$151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Sheet5!$D$145:$D$151</c:f>
              <c:numCache>
                <c:formatCode>0.00%</c:formatCode>
                <c:ptCount val="7"/>
                <c:pt idx="0" formatCode="0%">
                  <c:v>1</c:v>
                </c:pt>
                <c:pt idx="1">
                  <c:v>8.1000000000000003E-2</c:v>
                </c:pt>
                <c:pt idx="2">
                  <c:v>0.2162</c:v>
                </c:pt>
                <c:pt idx="3">
                  <c:v>0.45939999999999998</c:v>
                </c:pt>
                <c:pt idx="4">
                  <c:v>0.20269999999999999</c:v>
                </c:pt>
                <c:pt idx="5" formatCode="0%">
                  <c:v>0</c:v>
                </c:pt>
                <c:pt idx="6">
                  <c:v>4.0500000000000001E-2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7.5508942161338867E-3"/>
                  <c:y val="-1.3568376068376069E-2"/>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Sheet5!$B$145:$B$151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Sheet5!$E$145:$E$151</c:f>
              <c:numCache>
                <c:formatCode>0.00%</c:formatCode>
                <c:ptCount val="7"/>
                <c:pt idx="0" formatCode="0%">
                  <c:v>1</c:v>
                </c:pt>
                <c:pt idx="1">
                  <c:v>7.46E-2</c:v>
                </c:pt>
                <c:pt idx="2">
                  <c:v>0.2089</c:v>
                </c:pt>
                <c:pt idx="3">
                  <c:v>0.41789999999999999</c:v>
                </c:pt>
                <c:pt idx="4">
                  <c:v>8.9499999999999996E-2</c:v>
                </c:pt>
                <c:pt idx="5" formatCode="0.0%">
                  <c:v>0.10440000000000001</c:v>
                </c:pt>
                <c:pt idx="6">
                  <c:v>0.11940000000000001</c:v>
                </c:pt>
              </c:numCache>
            </c:numRef>
          </c:val>
        </c:ser>
        <c:dLbls>
          <c:showLegendKey val="0"/>
          <c:showVal val="1"/>
          <c:showCatName val="0"/>
          <c:showSerName val="0"/>
          <c:showPercent val="0"/>
          <c:showBubbleSize val="0"/>
        </c:dLbls>
        <c:gapWidth val="150"/>
        <c:overlap val="-25"/>
        <c:axId val="207565568"/>
        <c:axId val="207567104"/>
      </c:barChart>
      <c:catAx>
        <c:axId val="207565568"/>
        <c:scaling>
          <c:orientation val="minMax"/>
        </c:scaling>
        <c:delete val="0"/>
        <c:axPos val="b"/>
        <c:majorTickMark val="none"/>
        <c:minorTickMark val="none"/>
        <c:tickLblPos val="nextTo"/>
        <c:crossAx val="207567104"/>
        <c:crosses val="autoZero"/>
        <c:auto val="1"/>
        <c:lblAlgn val="ctr"/>
        <c:lblOffset val="100"/>
        <c:noMultiLvlLbl val="0"/>
      </c:catAx>
      <c:valAx>
        <c:axId val="207567104"/>
        <c:scaling>
          <c:orientation val="minMax"/>
        </c:scaling>
        <c:delete val="1"/>
        <c:axPos val="l"/>
        <c:numFmt formatCode="0%" sourceLinked="1"/>
        <c:majorTickMark val="none"/>
        <c:minorTickMark val="none"/>
        <c:tickLblPos val="none"/>
        <c:crossAx val="207565568"/>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 l="0.70866141732285348" r="0.70866141732285348" t="0.748031496063017" header="0.31496062992127438" footer="0.31496062992127438"/>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b="1" i="0" baseline="0"/>
              <a:t>COMMUNITY SERVICES BUSINESS UNIT OVERVIEW</a:t>
            </a:r>
            <a:endParaRPr lang="en-US" sz="1400"/>
          </a:p>
          <a:p>
            <a:pPr>
              <a:defRPr sz="1400">
                <a:latin typeface="Arial Narrow" pitchFamily="34" charset="0"/>
              </a:defRPr>
            </a:pPr>
            <a:r>
              <a:rPr lang="en-US" sz="1400" b="1" i="0" baseline="0"/>
              <a:t>SDBIP 2012/2013 QUARTER 3 (JANUARY - MARCH 2013) PROGRESS REPORT  </a:t>
            </a:r>
            <a:endParaRPr lang="en-US" sz="1400"/>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8.8803637396987784E-3"/>
                  <c:y val="0"/>
                </c:manualLayout>
              </c:layout>
              <c:dLblPos val="outEnd"/>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dLblPos val="outEnd"/>
            <c:showLegendKey val="0"/>
            <c:showVal val="1"/>
            <c:showCatName val="0"/>
            <c:showSerName val="0"/>
            <c:showPercent val="0"/>
            <c:showBubbleSize val="0"/>
            <c:showLeaderLines val="0"/>
          </c:dLbls>
          <c:cat>
            <c:strRef>
              <c:f>Sheet5!$B$156:$B$162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Sheet5!$C$156:$C$162</c:f>
              <c:numCache>
                <c:formatCode>0%</c:formatCode>
                <c:ptCount val="7"/>
                <c:pt idx="0">
                  <c:v>1</c:v>
                </c:pt>
                <c:pt idx="1">
                  <c:v>0</c:v>
                </c:pt>
                <c:pt idx="2">
                  <c:v>0.5</c:v>
                </c:pt>
                <c:pt idx="3">
                  <c:v>0.5</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Sheet5!$B$156:$B$162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Sheet5!$D$156:$D$162</c:f>
              <c:numCache>
                <c:formatCode>0%</c:formatCode>
                <c:ptCount val="7"/>
                <c:pt idx="0">
                  <c:v>1</c:v>
                </c:pt>
                <c:pt idx="1">
                  <c:v>0</c:v>
                </c:pt>
                <c:pt idx="2">
                  <c:v>0.5</c:v>
                </c:pt>
                <c:pt idx="3">
                  <c:v>0.5</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Sheet5!$B$156:$B$162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Sheet5!$E$156:$E$162</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207936512"/>
        <c:axId val="207975168"/>
      </c:barChart>
      <c:catAx>
        <c:axId val="207936512"/>
        <c:scaling>
          <c:orientation val="minMax"/>
        </c:scaling>
        <c:delete val="0"/>
        <c:axPos val="b"/>
        <c:majorTickMark val="none"/>
        <c:minorTickMark val="none"/>
        <c:tickLblPos val="nextTo"/>
        <c:crossAx val="207975168"/>
        <c:crosses val="autoZero"/>
        <c:auto val="1"/>
        <c:lblAlgn val="ctr"/>
        <c:lblOffset val="100"/>
        <c:noMultiLvlLbl val="0"/>
      </c:catAx>
      <c:valAx>
        <c:axId val="207975168"/>
        <c:scaling>
          <c:orientation val="minMax"/>
        </c:scaling>
        <c:delete val="1"/>
        <c:axPos val="l"/>
        <c:numFmt formatCode="0%" sourceLinked="1"/>
        <c:majorTickMark val="none"/>
        <c:minorTickMark val="none"/>
        <c:tickLblPos val="none"/>
        <c:crossAx val="207936512"/>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 l="0.70866141732285348" r="0.70866141732285348" t="0.748031496063017" header="0.31496062992127438" footer="0.31496062992127438"/>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AREA BASED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0.11171497584541062"/>
          <c:y val="0.1863306623931624"/>
          <c:w val="0.87230036942313161"/>
          <c:h val="0.45586137820512834"/>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3.613727168949818E-4"/>
                  <c:y val="2.9049145299145534E-3"/>
                </c:manualLayout>
              </c:layout>
              <c:dLblPos val="outEnd"/>
              <c:showLegendKey val="0"/>
              <c:showVal val="1"/>
              <c:showCatName val="0"/>
              <c:showSerName val="0"/>
              <c:showPercent val="0"/>
              <c:showBubbleSize val="0"/>
            </c:dLbl>
            <c:dLbl>
              <c:idx val="2"/>
              <c:layout>
                <c:manualLayout>
                  <c:x val="-1.5953196347032088E-3"/>
                  <c:y val="0"/>
                </c:manualLayout>
              </c:layout>
              <c:dLblPos val="outEnd"/>
              <c:showLegendKey val="0"/>
              <c:showVal val="1"/>
              <c:showCatName val="0"/>
              <c:showSerName val="0"/>
              <c:showPercent val="0"/>
              <c:showBubbleSize val="0"/>
            </c:dLbl>
            <c:dLbl>
              <c:idx val="6"/>
              <c:layout>
                <c:manualLayout>
                  <c:x val="-1.8122146118721462E-2"/>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Sheet5!$B$167:$B$173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Sheet5!$C$167:$C$173</c:f>
              <c:numCache>
                <c:formatCode>0%</c:formatCode>
                <c:ptCount val="7"/>
                <c:pt idx="0">
                  <c:v>1</c:v>
                </c:pt>
                <c:pt idx="1">
                  <c:v>0</c:v>
                </c:pt>
                <c:pt idx="2" formatCode="0.00%">
                  <c:v>8.3299999999999999E-2</c:v>
                </c:pt>
                <c:pt idx="3" formatCode="0.00%">
                  <c:v>0.66659999999999997</c:v>
                </c:pt>
                <c:pt idx="4" formatCode="0.00%">
                  <c:v>8.3299999999999999E-2</c:v>
                </c:pt>
                <c:pt idx="5">
                  <c:v>0</c:v>
                </c:pt>
                <c:pt idx="6" formatCode="0.00%">
                  <c:v>0.1666</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0"/>
              <c:spPr/>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dLbl>
            <c:dLbl>
              <c:idx val="1"/>
              <c:layout>
                <c:manualLayout>
                  <c:x val="-9.061073059360731E-3"/>
                  <c:y val="0"/>
                </c:manualLayout>
              </c:layout>
              <c:showLegendKey val="0"/>
              <c:showVal val="1"/>
              <c:showCatName val="0"/>
              <c:showSerName val="0"/>
              <c:showPercent val="0"/>
              <c:showBubbleSize val="0"/>
            </c:dLbl>
            <c:dLbl>
              <c:idx val="3"/>
              <c:layout>
                <c:manualLayout>
                  <c:x val="7.5508942161339422E-3"/>
                  <c:y val="3.3920940170940172E-3"/>
                </c:manualLayout>
              </c:layout>
              <c:showLegendKey val="0"/>
              <c:showVal val="1"/>
              <c:showCatName val="0"/>
              <c:showSerName val="0"/>
              <c:showPercent val="0"/>
              <c:showBubbleSize val="0"/>
            </c:dLbl>
            <c:dLbl>
              <c:idx val="4"/>
              <c:layout>
                <c:manualLayout>
                  <c:x val="7.5508942161339422E-3"/>
                  <c:y val="0"/>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Sheet5!$B$167:$B$173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Sheet5!$D$167:$D$173</c:f>
              <c:numCache>
                <c:formatCode>0.00%</c:formatCode>
                <c:ptCount val="7"/>
                <c:pt idx="0" formatCode="0%">
                  <c:v>1</c:v>
                </c:pt>
                <c:pt idx="1">
                  <c:v>0.16159999999999999</c:v>
                </c:pt>
                <c:pt idx="2" formatCode="0%">
                  <c:v>0.16159999999999999</c:v>
                </c:pt>
                <c:pt idx="3">
                  <c:v>0.41660000000000003</c:v>
                </c:pt>
                <c:pt idx="4">
                  <c:v>8.3299999999999999E-2</c:v>
                </c:pt>
                <c:pt idx="5" formatCode="0%">
                  <c:v>0</c:v>
                </c:pt>
                <c:pt idx="6">
                  <c:v>0.1666</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dLbl>
              <c:idx val="6"/>
              <c:layout>
                <c:manualLayout>
                  <c:x val="9.0610730593606199E-3"/>
                  <c:y val="-6.7841880341880344E-3"/>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Sheet5!$B$167:$B$173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Sheet5!$E$167:$E$173</c:f>
              <c:numCache>
                <c:formatCode>0%</c:formatCode>
                <c:ptCount val="7"/>
                <c:pt idx="0">
                  <c:v>1</c:v>
                </c:pt>
                <c:pt idx="1">
                  <c:v>0</c:v>
                </c:pt>
                <c:pt idx="2">
                  <c:v>0</c:v>
                </c:pt>
                <c:pt idx="3">
                  <c:v>0.75</c:v>
                </c:pt>
                <c:pt idx="4">
                  <c:v>0</c:v>
                </c:pt>
                <c:pt idx="5">
                  <c:v>0</c:v>
                </c:pt>
                <c:pt idx="6">
                  <c:v>0.25</c:v>
                </c:pt>
              </c:numCache>
            </c:numRef>
          </c:val>
        </c:ser>
        <c:dLbls>
          <c:showLegendKey val="0"/>
          <c:showVal val="1"/>
          <c:showCatName val="0"/>
          <c:showSerName val="0"/>
          <c:showPercent val="0"/>
          <c:showBubbleSize val="0"/>
        </c:dLbls>
        <c:gapWidth val="150"/>
        <c:overlap val="-25"/>
        <c:axId val="208102528"/>
        <c:axId val="208104064"/>
      </c:barChart>
      <c:catAx>
        <c:axId val="208102528"/>
        <c:scaling>
          <c:orientation val="minMax"/>
        </c:scaling>
        <c:delete val="0"/>
        <c:axPos val="b"/>
        <c:majorTickMark val="none"/>
        <c:minorTickMark val="none"/>
        <c:tickLblPos val="nextTo"/>
        <c:crossAx val="208104064"/>
        <c:crosses val="autoZero"/>
        <c:auto val="1"/>
        <c:lblAlgn val="ctr"/>
        <c:lblOffset val="100"/>
        <c:noMultiLvlLbl val="0"/>
      </c:catAx>
      <c:valAx>
        <c:axId val="208104064"/>
        <c:scaling>
          <c:orientation val="minMax"/>
        </c:scaling>
        <c:delete val="1"/>
        <c:axPos val="l"/>
        <c:numFmt formatCode="0%" sourceLinked="1"/>
        <c:majorTickMark val="none"/>
        <c:minorTickMark val="none"/>
        <c:tickLblPos val="none"/>
        <c:crossAx val="208102528"/>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HEALTH &amp; SOCIAL SERVICES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1.5765830175639341E-3"/>
                  <c:y val="0"/>
                </c:manualLayout>
              </c:layout>
              <c:dLblPos val="outEnd"/>
              <c:showLegendKey val="0"/>
              <c:showVal val="1"/>
              <c:showCatName val="0"/>
              <c:showSerName val="0"/>
              <c:showPercent val="0"/>
              <c:showBubbleSize val="0"/>
            </c:dLbl>
            <c:dLbl>
              <c:idx val="2"/>
              <c:layout>
                <c:manualLayout>
                  <c:x val="1.9947093729892222E-4"/>
                  <c:y val="0"/>
                </c:manualLayout>
              </c:layout>
              <c:dLblPos val="outEnd"/>
              <c:showLegendKey val="0"/>
              <c:showVal val="1"/>
              <c:showCatName val="0"/>
              <c:showSerName val="0"/>
              <c:showPercent val="0"/>
              <c:showBubbleSize val="0"/>
            </c:dLbl>
            <c:dLbl>
              <c:idx val="4"/>
              <c:layout>
                <c:manualLayout>
                  <c:x val="-1.8393269941135901E-3"/>
                  <c:y val="2.9048656499636887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Sheet5!$B$178:$B$184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Sheet5!$C$178:$C$184</c:f>
              <c:numCache>
                <c:formatCode>0.00%</c:formatCode>
                <c:ptCount val="7"/>
                <c:pt idx="0" formatCode="0%">
                  <c:v>1</c:v>
                </c:pt>
                <c:pt idx="1">
                  <c:v>8.3299999999999999E-2</c:v>
                </c:pt>
                <c:pt idx="2">
                  <c:v>8.3299999999999999E-2</c:v>
                </c:pt>
                <c:pt idx="3" formatCode="0.0%">
                  <c:v>0.28000000000000003</c:v>
                </c:pt>
                <c:pt idx="4" formatCode="0.0%">
                  <c:v>0.44</c:v>
                </c:pt>
                <c:pt idx="5" formatCode="0%">
                  <c:v>0</c:v>
                </c:pt>
                <c:pt idx="6">
                  <c:v>8.3299999999999999E-2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Sheet5!$B$178:$B$184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Sheet5!$D$178:$D$184</c:f>
              <c:numCache>
                <c:formatCode>0%</c:formatCode>
                <c:ptCount val="7"/>
                <c:pt idx="0">
                  <c:v>1</c:v>
                </c:pt>
                <c:pt idx="1">
                  <c:v>0</c:v>
                </c:pt>
                <c:pt idx="2" formatCode="0.00%">
                  <c:v>0.33329999999999999</c:v>
                </c:pt>
                <c:pt idx="3" formatCode="0.00%">
                  <c:v>0.20830000000000001</c:v>
                </c:pt>
                <c:pt idx="4" formatCode="0.00%">
                  <c:v>0.41660000000000003</c:v>
                </c:pt>
                <c:pt idx="5">
                  <c:v>0</c:v>
                </c:pt>
                <c:pt idx="6" formatCode="0.00%">
                  <c:v>4.1599999999999998E-2</c:v>
                </c:pt>
              </c:numCache>
            </c:numRef>
          </c:val>
        </c:ser>
        <c:ser>
          <c:idx val="2"/>
          <c:order val="2"/>
          <c:tx>
            <c:v>QUARTER 3</c:v>
          </c:tx>
          <c:spPr>
            <a:solidFill>
              <a:schemeClr val="tx1"/>
            </a:solidFill>
            <a:ln>
              <a:solidFill>
                <a:schemeClr val="tx1"/>
              </a:solidFill>
            </a:ln>
          </c:spPr>
          <c:invertIfNegative val="0"/>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Sheet5!$B$178:$B$184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Sheet5!$E$178:$E$184</c:f>
              <c:numCache>
                <c:formatCode>0.00%</c:formatCode>
                <c:ptCount val="7"/>
                <c:pt idx="0" formatCode="0%">
                  <c:v>1</c:v>
                </c:pt>
                <c:pt idx="1">
                  <c:v>4.3400000000000001E-2</c:v>
                </c:pt>
                <c:pt idx="2">
                  <c:v>8.6900000000000005E-2</c:v>
                </c:pt>
                <c:pt idx="3">
                  <c:v>0.39129999999999998</c:v>
                </c:pt>
                <c:pt idx="4">
                  <c:v>0.1739</c:v>
                </c:pt>
                <c:pt idx="5">
                  <c:v>0.26079999999999998</c:v>
                </c:pt>
                <c:pt idx="6">
                  <c:v>4.3400000000000001E-2</c:v>
                </c:pt>
              </c:numCache>
            </c:numRef>
          </c:val>
        </c:ser>
        <c:dLbls>
          <c:showLegendKey val="0"/>
          <c:showVal val="1"/>
          <c:showCatName val="0"/>
          <c:showSerName val="0"/>
          <c:showPercent val="0"/>
          <c:showBubbleSize val="0"/>
        </c:dLbls>
        <c:gapWidth val="150"/>
        <c:overlap val="-25"/>
        <c:axId val="209730560"/>
        <c:axId val="209781504"/>
      </c:barChart>
      <c:catAx>
        <c:axId val="209730560"/>
        <c:scaling>
          <c:orientation val="minMax"/>
        </c:scaling>
        <c:delete val="0"/>
        <c:axPos val="b"/>
        <c:majorTickMark val="none"/>
        <c:minorTickMark val="none"/>
        <c:tickLblPos val="nextTo"/>
        <c:crossAx val="209781504"/>
        <c:crosses val="autoZero"/>
        <c:auto val="1"/>
        <c:lblAlgn val="ctr"/>
        <c:lblOffset val="100"/>
        <c:noMultiLvlLbl val="0"/>
      </c:catAx>
      <c:valAx>
        <c:axId val="209781504"/>
        <c:scaling>
          <c:orientation val="minMax"/>
        </c:scaling>
        <c:delete val="1"/>
        <c:axPos val="l"/>
        <c:numFmt formatCode="0%" sourceLinked="1"/>
        <c:majorTickMark val="none"/>
        <c:minorTickMark val="none"/>
        <c:tickLblPos val="none"/>
        <c:crossAx val="20973056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COMMUNITY DEVELOPMENT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1"/>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spPr/>
              <c:txPr>
                <a:bodyPr/>
                <a:lstStyle/>
                <a:p>
                  <a:pPr algn="ctr">
                    <a:defRPr lang="en-US"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Sheet5!$C$189:$C$195</c:f>
              <c:numCache>
                <c:formatCode>0%</c:formatCode>
                <c:ptCount val="7"/>
                <c:pt idx="0">
                  <c:v>1</c:v>
                </c:pt>
                <c:pt idx="1">
                  <c:v>0.04</c:v>
                </c:pt>
                <c:pt idx="2">
                  <c:v>0.4</c:v>
                </c:pt>
                <c:pt idx="3">
                  <c:v>0.52</c:v>
                </c:pt>
                <c:pt idx="4">
                  <c:v>0.04</c:v>
                </c:pt>
                <c:pt idx="5">
                  <c:v>0</c:v>
                </c:pt>
                <c:pt idx="6">
                  <c:v>0</c:v>
                </c:pt>
              </c:numCache>
            </c:numRef>
          </c:val>
        </c:ser>
        <c:ser>
          <c:idx val="0"/>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5"/>
            <c:invertIfNegative val="0"/>
            <c:bubble3D val="0"/>
            <c:spPr>
              <a:solidFill>
                <a:srgbClr val="7030A0"/>
              </a:solidFill>
              <a:ln>
                <a:solidFill>
                  <a:schemeClr val="tx1"/>
                </a:solidFill>
              </a:ln>
            </c:spPr>
          </c:dPt>
          <c:dLbls>
            <c:txPr>
              <a:bodyPr/>
              <a:lstStyle/>
              <a:p>
                <a:pPr algn="ctr">
                  <a:defRPr lang="en-US"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Sheet5!$D$189:$D$195</c:f>
              <c:numCache>
                <c:formatCode>0%</c:formatCode>
                <c:ptCount val="7"/>
                <c:pt idx="0">
                  <c:v>1</c:v>
                </c:pt>
                <c:pt idx="1">
                  <c:v>0.16159999999999999</c:v>
                </c:pt>
                <c:pt idx="2">
                  <c:v>0.16159999999999999</c:v>
                </c:pt>
                <c:pt idx="3">
                  <c:v>0.68</c:v>
                </c:pt>
                <c:pt idx="4">
                  <c:v>0</c:v>
                </c:pt>
                <c:pt idx="5">
                  <c:v>0</c:v>
                </c:pt>
                <c:pt idx="6">
                  <c:v>0</c:v>
                </c:pt>
              </c:numCache>
            </c:numRef>
          </c:val>
        </c:ser>
        <c:ser>
          <c:idx val="2"/>
          <c:order val="2"/>
          <c:tx>
            <c:v>QUARTER 3</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5"/>
            <c:invertIfNegative val="0"/>
            <c:bubble3D val="0"/>
            <c:spPr>
              <a:solidFill>
                <a:schemeClr val="accent4">
                  <a:lumMod val="60000"/>
                  <a:lumOff val="40000"/>
                </a:schemeClr>
              </a:solidFill>
              <a:ln>
                <a:solidFill>
                  <a:sysClr val="windowText" lastClr="000000"/>
                </a:solidFill>
              </a:ln>
            </c:spPr>
          </c:dPt>
          <c:dPt>
            <c:idx val="6"/>
            <c:invertIfNegative val="0"/>
            <c:bubble3D val="0"/>
            <c:spPr>
              <a:solidFill>
                <a:srgbClr val="FFFF00"/>
              </a:solidFill>
              <a:ln>
                <a:solidFill>
                  <a:sysClr val="windowText" lastClr="000000"/>
                </a:solidFill>
              </a:ln>
            </c:spPr>
          </c:dPt>
          <c:dLbls>
            <c:txPr>
              <a:bodyPr/>
              <a:lstStyle/>
              <a:p>
                <a:pPr algn="ctr">
                  <a:defRPr lang="en-US"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Sheet5!$E$189:$E$195</c:f>
              <c:numCache>
                <c:formatCode>0.00%</c:formatCode>
                <c:ptCount val="7"/>
                <c:pt idx="0" formatCode="0%">
                  <c:v>1</c:v>
                </c:pt>
                <c:pt idx="1">
                  <c:v>8.6900000000000005E-2</c:v>
                </c:pt>
                <c:pt idx="2">
                  <c:v>0.43469999999999998</c:v>
                </c:pt>
                <c:pt idx="3">
                  <c:v>0.21729999999999999</c:v>
                </c:pt>
                <c:pt idx="4" formatCode="0%">
                  <c:v>0</c:v>
                </c:pt>
                <c:pt idx="5" formatCode="0%">
                  <c:v>0</c:v>
                </c:pt>
                <c:pt idx="6">
                  <c:v>0.26079999999999998</c:v>
                </c:pt>
              </c:numCache>
            </c:numRef>
          </c:val>
        </c:ser>
        <c:dLbls>
          <c:showLegendKey val="0"/>
          <c:showVal val="1"/>
          <c:showCatName val="0"/>
          <c:showSerName val="0"/>
          <c:showPercent val="0"/>
          <c:showBubbleSize val="0"/>
        </c:dLbls>
        <c:gapWidth val="150"/>
        <c:overlap val="-25"/>
        <c:axId val="210920960"/>
        <c:axId val="210922496"/>
      </c:barChart>
      <c:catAx>
        <c:axId val="210920960"/>
        <c:scaling>
          <c:orientation val="minMax"/>
        </c:scaling>
        <c:delete val="0"/>
        <c:axPos val="b"/>
        <c:majorTickMark val="none"/>
        <c:minorTickMark val="none"/>
        <c:tickLblPos val="nextTo"/>
        <c:crossAx val="210922496"/>
        <c:crosses val="autoZero"/>
        <c:auto val="1"/>
        <c:lblAlgn val="ctr"/>
        <c:lblOffset val="100"/>
        <c:noMultiLvlLbl val="0"/>
      </c:catAx>
      <c:valAx>
        <c:axId val="210922496"/>
        <c:scaling>
          <c:orientation val="minMax"/>
        </c:scaling>
        <c:delete val="1"/>
        <c:axPos val="l"/>
        <c:numFmt formatCode="0%" sourceLinked="1"/>
        <c:majorTickMark val="none"/>
        <c:minorTickMark val="none"/>
        <c:tickLblPos val="none"/>
        <c:crossAx val="21092096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b="1" i="0" baseline="0"/>
              <a:t>COMMUNITY DEVELOPMENT UNIT OVERVIEW</a:t>
            </a:r>
            <a:endParaRPr lang="en-US" sz="1400"/>
          </a:p>
          <a:p>
            <a:pPr>
              <a:defRPr sz="1400">
                <a:latin typeface="Arial Narrow" pitchFamily="34" charset="0"/>
              </a:defRPr>
            </a:pPr>
            <a:r>
              <a:rPr lang="en-US" sz="1400" b="1" i="0" baseline="0"/>
              <a:t>SDBIP 2012/2013 QUARTER 3 (MONTH 8 - FEBRUARY 2013) PROGRESS REPORT</a:t>
            </a:r>
            <a:endParaRPr lang="en-US" sz="1400"/>
          </a:p>
        </c:rich>
      </c:tx>
      <c:overlay val="0"/>
    </c:title>
    <c:autoTitleDeleted val="0"/>
    <c:plotArea>
      <c:layout>
        <c:manualLayout>
          <c:layoutTarget val="inner"/>
          <c:xMode val="edge"/>
          <c:yMode val="edge"/>
          <c:x val="9.3978429414003056E-2"/>
          <c:y val="0.17297724085859134"/>
          <c:w val="0.89152884798325716"/>
          <c:h val="0.56419199654837693"/>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9.0610730593607327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Sheet5!$C$189:$C$195</c:f>
              <c:numCache>
                <c:formatCode>0%</c:formatCode>
                <c:ptCount val="7"/>
                <c:pt idx="0">
                  <c:v>1</c:v>
                </c:pt>
                <c:pt idx="1">
                  <c:v>0.04</c:v>
                </c:pt>
                <c:pt idx="2">
                  <c:v>0.4</c:v>
                </c:pt>
                <c:pt idx="3">
                  <c:v>0.52</c:v>
                </c:pt>
                <c:pt idx="4">
                  <c:v>0.04</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Sheet5!$D$189:$D$195</c:f>
              <c:numCache>
                <c:formatCode>0%</c:formatCode>
                <c:ptCount val="7"/>
                <c:pt idx="0">
                  <c:v>1</c:v>
                </c:pt>
                <c:pt idx="1">
                  <c:v>0.16159999999999999</c:v>
                </c:pt>
                <c:pt idx="2">
                  <c:v>0.16159999999999999</c:v>
                </c:pt>
                <c:pt idx="3">
                  <c:v>0.68</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Sheet5!$B$189:$B$195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Sheet5!$E$189:$E$195</c:f>
              <c:numCache>
                <c:formatCode>0.00%</c:formatCode>
                <c:ptCount val="7"/>
                <c:pt idx="0" formatCode="0%">
                  <c:v>1</c:v>
                </c:pt>
                <c:pt idx="1">
                  <c:v>8.6900000000000005E-2</c:v>
                </c:pt>
                <c:pt idx="2">
                  <c:v>0.43469999999999998</c:v>
                </c:pt>
                <c:pt idx="3">
                  <c:v>0.21729999999999999</c:v>
                </c:pt>
                <c:pt idx="4" formatCode="0%">
                  <c:v>0</c:v>
                </c:pt>
                <c:pt idx="5" formatCode="0%">
                  <c:v>0</c:v>
                </c:pt>
                <c:pt idx="6">
                  <c:v>0.26079999999999998</c:v>
                </c:pt>
              </c:numCache>
            </c:numRef>
          </c:val>
        </c:ser>
        <c:dLbls>
          <c:showLegendKey val="0"/>
          <c:showVal val="1"/>
          <c:showCatName val="0"/>
          <c:showSerName val="0"/>
          <c:showPercent val="0"/>
          <c:showBubbleSize val="0"/>
        </c:dLbls>
        <c:gapWidth val="150"/>
        <c:overlap val="-25"/>
        <c:axId val="211072896"/>
        <c:axId val="211074432"/>
      </c:barChart>
      <c:catAx>
        <c:axId val="211072896"/>
        <c:scaling>
          <c:orientation val="minMax"/>
        </c:scaling>
        <c:delete val="0"/>
        <c:axPos val="b"/>
        <c:majorTickMark val="none"/>
        <c:minorTickMark val="none"/>
        <c:tickLblPos val="nextTo"/>
        <c:crossAx val="211074432"/>
        <c:crosses val="autoZero"/>
        <c:auto val="1"/>
        <c:lblAlgn val="ctr"/>
        <c:lblOffset val="100"/>
        <c:noMultiLvlLbl val="0"/>
      </c:catAx>
      <c:valAx>
        <c:axId val="211074432"/>
        <c:scaling>
          <c:orientation val="minMax"/>
        </c:scaling>
        <c:delete val="1"/>
        <c:axPos val="l"/>
        <c:numFmt formatCode="0%" sourceLinked="1"/>
        <c:majorTickMark val="none"/>
        <c:minorTickMark val="none"/>
        <c:tickLblPos val="none"/>
        <c:crossAx val="211072896"/>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PUBLIC SAFETY &amp; DISASTER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1.1985944634703203E-2"/>
                  <c:y val="2.9046369203849652E-3"/>
                </c:manualLayout>
              </c:layout>
              <c:dLblPos val="outEnd"/>
              <c:showLegendKey val="0"/>
              <c:showVal val="1"/>
              <c:showCatName val="0"/>
              <c:showSerName val="0"/>
              <c:showPercent val="0"/>
              <c:showBubbleSize val="0"/>
            </c:dLbl>
            <c:dLbl>
              <c:idx val="1"/>
              <c:layout>
                <c:manualLayout>
                  <c:x val="2.6693302891933326E-3"/>
                  <c:y val="3.3920940170940202E-3"/>
                </c:manualLayout>
              </c:layout>
              <c:dLblPos val="outEnd"/>
              <c:showLegendKey val="0"/>
              <c:showVal val="1"/>
              <c:showCatName val="0"/>
              <c:showSerName val="0"/>
              <c:showPercent val="0"/>
              <c:showBubbleSize val="0"/>
            </c:dLbl>
            <c:dLbl>
              <c:idx val="2"/>
              <c:layout>
                <c:manualLayout>
                  <c:x val="-2.3930983637747336E-3"/>
                  <c:y val="0"/>
                </c:manualLayout>
              </c:layout>
              <c:dLblPos val="outEnd"/>
              <c:showLegendKey val="0"/>
              <c:showVal val="1"/>
              <c:showCatName val="0"/>
              <c:showSerName val="0"/>
              <c:showPercent val="0"/>
              <c:showBubbleSize val="0"/>
            </c:dLbl>
            <c:dLbl>
              <c:idx val="3"/>
              <c:layout>
                <c:manualLayout>
                  <c:x val="-3.1054984779299863E-3"/>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Sheet5!$B$210:$B$216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Sheet5!$C$210:$C$216</c:f>
              <c:numCache>
                <c:formatCode>0%</c:formatCode>
                <c:ptCount val="7"/>
                <c:pt idx="0">
                  <c:v>1</c:v>
                </c:pt>
                <c:pt idx="1">
                  <c:v>0</c:v>
                </c:pt>
                <c:pt idx="2" formatCode="0.00%">
                  <c:v>0.53839999999999999</c:v>
                </c:pt>
                <c:pt idx="3" formatCode="0.00%">
                  <c:v>0.307</c:v>
                </c:pt>
                <c:pt idx="4" formatCode="0.00%">
                  <c:v>0.15379999999999999</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Lbls>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Sheet5!$B$210:$B$216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Sheet5!$D$210:$D$216</c:f>
              <c:numCache>
                <c:formatCode>0%</c:formatCode>
                <c:ptCount val="7"/>
                <c:pt idx="0">
                  <c:v>1</c:v>
                </c:pt>
                <c:pt idx="1">
                  <c:v>0</c:v>
                </c:pt>
                <c:pt idx="2" formatCode="0.00%">
                  <c:v>0.15379999999999999</c:v>
                </c:pt>
                <c:pt idx="3" formatCode="0.00%">
                  <c:v>0.53839999999999999</c:v>
                </c:pt>
                <c:pt idx="4" formatCode="0.00%">
                  <c:v>0.30759999999999998</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Sheet5!$B$210:$B$216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Sheet5!$E$210:$E$216</c:f>
              <c:numCache>
                <c:formatCode>0%</c:formatCode>
                <c:ptCount val="7"/>
                <c:pt idx="0">
                  <c:v>1</c:v>
                </c:pt>
                <c:pt idx="1">
                  <c:v>0</c:v>
                </c:pt>
                <c:pt idx="2">
                  <c:v>0.3</c:v>
                </c:pt>
                <c:pt idx="3">
                  <c:v>0.4</c:v>
                </c:pt>
                <c:pt idx="4">
                  <c:v>0.1</c:v>
                </c:pt>
                <c:pt idx="5">
                  <c:v>0</c:v>
                </c:pt>
                <c:pt idx="6">
                  <c:v>0.2</c:v>
                </c:pt>
              </c:numCache>
            </c:numRef>
          </c:val>
        </c:ser>
        <c:dLbls>
          <c:showLegendKey val="0"/>
          <c:showVal val="1"/>
          <c:showCatName val="0"/>
          <c:showSerName val="0"/>
          <c:showPercent val="0"/>
          <c:showBubbleSize val="0"/>
        </c:dLbls>
        <c:gapWidth val="150"/>
        <c:overlap val="-25"/>
        <c:axId val="214814720"/>
        <c:axId val="214816256"/>
      </c:barChart>
      <c:catAx>
        <c:axId val="214814720"/>
        <c:scaling>
          <c:orientation val="minMax"/>
        </c:scaling>
        <c:delete val="0"/>
        <c:axPos val="b"/>
        <c:majorTickMark val="none"/>
        <c:minorTickMark val="none"/>
        <c:tickLblPos val="nextTo"/>
        <c:crossAx val="214816256"/>
        <c:crosses val="autoZero"/>
        <c:auto val="1"/>
        <c:lblAlgn val="ctr"/>
        <c:lblOffset val="100"/>
        <c:noMultiLvlLbl val="0"/>
      </c:catAx>
      <c:valAx>
        <c:axId val="214816256"/>
        <c:scaling>
          <c:orientation val="minMax"/>
        </c:scaling>
        <c:delete val="1"/>
        <c:axPos val="l"/>
        <c:numFmt formatCode="0%" sourceLinked="1"/>
        <c:majorTickMark val="none"/>
        <c:minorTickMark val="none"/>
        <c:tickLblPos val="none"/>
        <c:crossAx val="21481472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b="1" i="0" baseline="0"/>
              <a:t>ORGANISATIONAL OVERVIEW </a:t>
            </a:r>
            <a:endParaRPr lang="en-US" sz="1400"/>
          </a:p>
          <a:p>
            <a:pPr>
              <a:defRPr sz="1400">
                <a:latin typeface="Arial Narrow" pitchFamily="34" charset="0"/>
              </a:defRPr>
            </a:pPr>
            <a:r>
              <a:rPr lang="en-US" sz="1400" b="1" i="0" baseline="0"/>
              <a:t>SDBIP 2012/2013 QUARTER 3 (JANUARY - MARCH 2013) PROGRESS REPORT  </a:t>
            </a:r>
            <a:endParaRPr lang="en-US" sz="1400"/>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9.7012029491656965E-3"/>
                  <c:y val="-3.3920940170940202E-3"/>
                </c:manualLayout>
              </c:layout>
              <c:dLblPos val="outEnd"/>
              <c:showLegendKey val="0"/>
              <c:showVal val="1"/>
              <c:showCatName val="0"/>
              <c:showSerName val="0"/>
              <c:showPercent val="0"/>
              <c:showBubbleSize val="0"/>
            </c:dLbl>
            <c:dLbl>
              <c:idx val="3"/>
              <c:layout>
                <c:manualLayout>
                  <c:x val="-5.1454331306537027E-3"/>
                  <c:y val="1.0176282051282052E-2"/>
                </c:manualLayout>
              </c:layout>
              <c:dLblPos val="outEnd"/>
              <c:showLegendKey val="0"/>
              <c:showVal val="1"/>
              <c:showCatName val="0"/>
              <c:showSerName val="0"/>
              <c:showPercent val="0"/>
              <c:showBubbleSize val="0"/>
            </c:dLbl>
            <c:dLbl>
              <c:idx val="4"/>
              <c:layout>
                <c:manualLayout>
                  <c:x val="-1.5180019678777688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Sheet5!$B$14:$B$20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Sheet5!$C$14:$C$20</c:f>
              <c:numCache>
                <c:formatCode>0.00%</c:formatCode>
                <c:ptCount val="7"/>
                <c:pt idx="0" formatCode="0%">
                  <c:v>1</c:v>
                </c:pt>
                <c:pt idx="1">
                  <c:v>1.49E-2</c:v>
                </c:pt>
                <c:pt idx="2">
                  <c:v>0.38900000000000001</c:v>
                </c:pt>
                <c:pt idx="3">
                  <c:v>0.47760000000000002</c:v>
                </c:pt>
                <c:pt idx="4">
                  <c:v>0.10440000000000001</c:v>
                </c:pt>
                <c:pt idx="5" formatCode="0%">
                  <c:v>0</c:v>
                </c:pt>
                <c:pt idx="6">
                  <c:v>1.49E-2</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Pt>
            <c:idx val="4"/>
            <c:invertIfNegative val="0"/>
            <c:bubble3D val="0"/>
            <c:spPr>
              <a:solidFill>
                <a:srgbClr val="00B0F0"/>
              </a:solidFill>
              <a:ln>
                <a:solidFill>
                  <a:sysClr val="windowText" lastClr="000000"/>
                </a:solidFill>
              </a:ln>
            </c:spPr>
          </c:dPt>
          <c:dPt>
            <c:idx val="6"/>
            <c:invertIfNegative val="0"/>
            <c:bubble3D val="0"/>
            <c:spPr>
              <a:solidFill>
                <a:srgbClr val="FFFF00"/>
              </a:solidFill>
              <a:ln>
                <a:solidFill>
                  <a:sysClr val="windowText" lastClr="000000"/>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Sheet5!$B$14:$B$20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Sheet5!$D$14:$D$20</c:f>
              <c:numCache>
                <c:formatCode>0.00%</c:formatCode>
                <c:ptCount val="7"/>
                <c:pt idx="0" formatCode="0%">
                  <c:v>1</c:v>
                </c:pt>
                <c:pt idx="1">
                  <c:v>0.11940000000000001</c:v>
                </c:pt>
                <c:pt idx="2">
                  <c:v>0.32829999999999998</c:v>
                </c:pt>
                <c:pt idx="3">
                  <c:v>0.3422</c:v>
                </c:pt>
                <c:pt idx="4">
                  <c:v>0.19400000000000001</c:v>
                </c:pt>
                <c:pt idx="5" formatCode="0%">
                  <c:v>0</c:v>
                </c:pt>
                <c:pt idx="6">
                  <c:v>1.49E-2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3660511548510468E-2"/>
                  <c:y val="0"/>
                </c:manualLayout>
              </c:layout>
              <c:showLegendKey val="0"/>
              <c:showVal val="1"/>
              <c:showCatName val="0"/>
              <c:showSerName val="0"/>
              <c:showPercent val="0"/>
              <c:showBubbleSize val="0"/>
            </c:dLbl>
            <c:dLbl>
              <c:idx val="3"/>
              <c:layout>
                <c:manualLayout>
                  <c:x val="1.0624842315508099E-2"/>
                  <c:y val="-6.1595669096448452E-17"/>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Sheet5!$B$14:$B$20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Sheet5!$E$14:$E$20</c:f>
              <c:numCache>
                <c:formatCode>0.00%</c:formatCode>
                <c:ptCount val="7"/>
                <c:pt idx="0" formatCode="0%">
                  <c:v>1</c:v>
                </c:pt>
                <c:pt idx="1">
                  <c:v>4.6100000000000002E-2</c:v>
                </c:pt>
                <c:pt idx="2">
                  <c:v>0.30759999999999998</c:v>
                </c:pt>
                <c:pt idx="3">
                  <c:v>0.3846</c:v>
                </c:pt>
                <c:pt idx="4">
                  <c:v>1.5299999999999999E-2</c:v>
                </c:pt>
                <c:pt idx="5">
                  <c:v>1.5299999999999999E-2</c:v>
                </c:pt>
                <c:pt idx="6">
                  <c:v>0.23069999999999999</c:v>
                </c:pt>
              </c:numCache>
            </c:numRef>
          </c:val>
        </c:ser>
        <c:dLbls>
          <c:showLegendKey val="0"/>
          <c:showVal val="1"/>
          <c:showCatName val="0"/>
          <c:showSerName val="0"/>
          <c:showPercent val="0"/>
          <c:showBubbleSize val="0"/>
        </c:dLbls>
        <c:gapWidth val="150"/>
        <c:overlap val="-25"/>
        <c:axId val="207544320"/>
        <c:axId val="207545856"/>
      </c:barChart>
      <c:catAx>
        <c:axId val="207544320"/>
        <c:scaling>
          <c:orientation val="minMax"/>
        </c:scaling>
        <c:delete val="0"/>
        <c:axPos val="b"/>
        <c:numFmt formatCode="General" sourceLinked="1"/>
        <c:majorTickMark val="none"/>
        <c:minorTickMark val="none"/>
        <c:tickLblPos val="nextTo"/>
        <c:crossAx val="207545856"/>
        <c:crosses val="autoZero"/>
        <c:auto val="1"/>
        <c:lblAlgn val="ctr"/>
        <c:lblOffset val="100"/>
        <c:noMultiLvlLbl val="0"/>
      </c:catAx>
      <c:valAx>
        <c:axId val="207545856"/>
        <c:scaling>
          <c:orientation val="minMax"/>
        </c:scaling>
        <c:delete val="1"/>
        <c:axPos val="l"/>
        <c:numFmt formatCode="0%" sourceLinked="1"/>
        <c:majorTickMark val="none"/>
        <c:minorTickMark val="none"/>
        <c:tickLblPos val="none"/>
        <c:crossAx val="207544320"/>
        <c:crosses val="autoZero"/>
        <c:crossBetween val="between"/>
      </c:valAx>
      <c:dTable>
        <c:showHorzBorder val="1"/>
        <c:showVertBorder val="1"/>
        <c:showOutline val="1"/>
        <c:showKeys val="0"/>
      </c:dTable>
      <c:spPr>
        <a:ln>
          <a:solidFill>
            <a:schemeClr val="tx1"/>
          </a:solidFill>
        </a:ln>
      </c:spPr>
    </c:plotArea>
    <c:plotVisOnly val="1"/>
    <c:dispBlanksAs val="gap"/>
    <c:showDLblsOverMax val="0"/>
  </c:chart>
  <c:printSettings>
    <c:headerFooter/>
    <c:pageMargins b="0.74803149606301633" l="0.70866141732285304" r="0.70866141732285304" t="0.74803149606301633" header="0.31496062992127405" footer="0.31496062992127405"/>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INFRASTRUCTURE SERVICES BUSINESS UNIT OVERVIEW</a:t>
            </a:r>
          </a:p>
          <a:p>
            <a:pPr>
              <a:defRPr sz="1400">
                <a:latin typeface="Arial Narrow" pitchFamily="34" charset="0"/>
              </a:defRPr>
            </a:pPr>
            <a:r>
              <a:rPr lang="en-US" sz="1400">
                <a:latin typeface="Arial Narrow" pitchFamily="34" charset="0"/>
              </a:rPr>
              <a:t>SDBIP 2012/2013 QUARTER 3 (MONTH 8 - FEBRUARY 2013) PROGRESS REPORT</a:t>
            </a:r>
          </a:p>
        </c:rich>
      </c:tx>
      <c:overlay val="0"/>
    </c:title>
    <c:autoTitleDeleted val="0"/>
    <c:plotArea>
      <c:layout>
        <c:manualLayout>
          <c:layoutTarget val="inner"/>
          <c:xMode val="edge"/>
          <c:yMode val="edge"/>
          <c:x val="8.2455764840182647E-2"/>
          <c:y val="0.12934496578856369"/>
          <c:w val="0.89791191019786909"/>
          <c:h val="0.56688854497939378"/>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4.5305365296803663E-3"/>
                  <c:y val="0"/>
                </c:manualLayout>
              </c:layout>
              <c:dLblPos val="outEnd"/>
              <c:showLegendKey val="0"/>
              <c:showVal val="1"/>
              <c:showCatName val="0"/>
              <c:showSerName val="0"/>
              <c:showPercent val="0"/>
              <c:showBubbleSize val="0"/>
            </c:dLbl>
            <c:dLbl>
              <c:idx val="1"/>
              <c:layout>
                <c:manualLayout>
                  <c:x val="-1.9536800227337902E-2"/>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Sheet5!$B$219:$B$225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Sheet5!$C$219:$C$225</c:f>
              <c:numCache>
                <c:formatCode>0%</c:formatCode>
                <c:ptCount val="7"/>
                <c:pt idx="0">
                  <c:v>1</c:v>
                </c:pt>
                <c:pt idx="1">
                  <c:v>0</c:v>
                </c:pt>
                <c:pt idx="2" formatCode="0.00%">
                  <c:v>0.1666</c:v>
                </c:pt>
                <c:pt idx="3">
                  <c:v>0.75</c:v>
                </c:pt>
                <c:pt idx="4">
                  <c:v>0</c:v>
                </c:pt>
                <c:pt idx="5">
                  <c:v>0</c:v>
                </c:pt>
                <c:pt idx="6" formatCode="0.00%">
                  <c:v>8.3299999999999999E-2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Sheet5!$B$219:$B$225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Sheet5!$D$219:$D$225</c:f>
              <c:numCache>
                <c:formatCode>0%</c:formatCode>
                <c:ptCount val="7"/>
                <c:pt idx="0">
                  <c:v>1</c:v>
                </c:pt>
                <c:pt idx="1">
                  <c:v>0</c:v>
                </c:pt>
                <c:pt idx="2" formatCode="0.00%">
                  <c:v>0.33329999999999999</c:v>
                </c:pt>
                <c:pt idx="3" formatCode="0.00%">
                  <c:v>0.58330000000000004</c:v>
                </c:pt>
                <c:pt idx="4">
                  <c:v>0</c:v>
                </c:pt>
                <c:pt idx="5">
                  <c:v>0</c:v>
                </c:pt>
                <c:pt idx="6" formatCode="0.00%">
                  <c:v>8.3299999999999999E-2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Sheet5!$B$219:$B$225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Sheet5!$E$219:$E$225</c:f>
              <c:numCache>
                <c:formatCode>0%</c:formatCode>
                <c:ptCount val="7"/>
                <c:pt idx="0">
                  <c:v>1</c:v>
                </c:pt>
                <c:pt idx="1">
                  <c:v>0</c:v>
                </c:pt>
                <c:pt idx="2">
                  <c:v>0.3</c:v>
                </c:pt>
                <c:pt idx="3">
                  <c:v>0.4</c:v>
                </c:pt>
                <c:pt idx="4">
                  <c:v>0.1</c:v>
                </c:pt>
                <c:pt idx="5">
                  <c:v>0</c:v>
                </c:pt>
                <c:pt idx="6">
                  <c:v>0.2</c:v>
                </c:pt>
              </c:numCache>
            </c:numRef>
          </c:val>
        </c:ser>
        <c:dLbls>
          <c:showLegendKey val="0"/>
          <c:showVal val="1"/>
          <c:showCatName val="0"/>
          <c:showSerName val="0"/>
          <c:showPercent val="0"/>
          <c:showBubbleSize val="0"/>
        </c:dLbls>
        <c:gapWidth val="150"/>
        <c:overlap val="-25"/>
        <c:axId val="215180800"/>
        <c:axId val="215182336"/>
      </c:barChart>
      <c:catAx>
        <c:axId val="215180800"/>
        <c:scaling>
          <c:orientation val="minMax"/>
        </c:scaling>
        <c:delete val="0"/>
        <c:axPos val="b"/>
        <c:majorTickMark val="none"/>
        <c:minorTickMark val="none"/>
        <c:tickLblPos val="nextTo"/>
        <c:crossAx val="215182336"/>
        <c:crosses val="autoZero"/>
        <c:auto val="1"/>
        <c:lblAlgn val="ctr"/>
        <c:lblOffset val="100"/>
        <c:noMultiLvlLbl val="0"/>
      </c:catAx>
      <c:valAx>
        <c:axId val="215182336"/>
        <c:scaling>
          <c:orientation val="minMax"/>
        </c:scaling>
        <c:delete val="1"/>
        <c:axPos val="l"/>
        <c:numFmt formatCode="0%" sourceLinked="1"/>
        <c:majorTickMark val="none"/>
        <c:minorTickMark val="none"/>
        <c:tickLblPos val="none"/>
        <c:crossAx val="215180800"/>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44" l="0.70866141732285381" r="0.70866141732285381" t="0.74803149606301744" header="0.31496062992127455" footer="0.31496062992127455"/>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b="1" i="0" baseline="0"/>
              <a:t>INFRASTRUCTURE SERVICES BUSINESS UNIT OVERVIEW</a:t>
            </a:r>
            <a:endParaRPr lang="en-US" sz="1400"/>
          </a:p>
          <a:p>
            <a:pPr>
              <a:defRPr sz="1400">
                <a:latin typeface="Arial Narrow" pitchFamily="34" charset="0"/>
              </a:defRPr>
            </a:pPr>
            <a:r>
              <a:rPr lang="en-US" sz="1400" b="1" i="0" baseline="0"/>
              <a:t>SDBIP 2012/2013 QUARTER 3 (JANUARY - MARCH 2013) PROGRESS REPORT  </a:t>
            </a:r>
            <a:endParaRPr lang="en-US" sz="1400"/>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4.5305365296803663E-3"/>
                  <c:y val="0"/>
                </c:manualLayout>
              </c:layout>
              <c:dLblPos val="outEnd"/>
              <c:showLegendKey val="0"/>
              <c:showVal val="1"/>
              <c:showCatName val="0"/>
              <c:showSerName val="0"/>
              <c:showPercent val="0"/>
              <c:showBubbleSize val="0"/>
            </c:dLbl>
            <c:dLbl>
              <c:idx val="1"/>
              <c:layout>
                <c:manualLayout>
                  <c:x val="-2.5737252663622567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Sheet5!$B$230:$B$236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Sheet5!$C$230:$C$236</c:f>
              <c:numCache>
                <c:formatCode>0.00%</c:formatCode>
                <c:ptCount val="7"/>
                <c:pt idx="0" formatCode="0%">
                  <c:v>1</c:v>
                </c:pt>
                <c:pt idx="1">
                  <c:v>1.5299999999999999E-2</c:v>
                </c:pt>
                <c:pt idx="2">
                  <c:v>0.3846</c:v>
                </c:pt>
                <c:pt idx="3">
                  <c:v>0.47689999999999999</c:v>
                </c:pt>
                <c:pt idx="4">
                  <c:v>0.1076</c:v>
                </c:pt>
                <c:pt idx="5" formatCode="0%">
                  <c:v>0</c:v>
                </c:pt>
                <c:pt idx="6">
                  <c:v>1.78E-2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Sheet5!$B$230:$B$236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Sheet5!$D$230:$D$236</c:f>
              <c:numCache>
                <c:formatCode>0.00%</c:formatCode>
                <c:ptCount val="7"/>
                <c:pt idx="0" formatCode="0%">
                  <c:v>1</c:v>
                </c:pt>
                <c:pt idx="1">
                  <c:v>0.123</c:v>
                </c:pt>
                <c:pt idx="2">
                  <c:v>0.32300000000000001</c:v>
                </c:pt>
                <c:pt idx="3">
                  <c:v>0.33839999999999998</c:v>
                </c:pt>
                <c:pt idx="4" formatCode="0%">
                  <c:v>0.2</c:v>
                </c:pt>
                <c:pt idx="5" formatCode="0%">
                  <c:v>0</c:v>
                </c:pt>
                <c:pt idx="6">
                  <c:v>1.5299999999999999E-2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chemeClr val="accent4">
                  <a:lumMod val="60000"/>
                  <a:lumOff val="40000"/>
                </a:schemeClr>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2081430745814307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Sheet5!$B$230:$B$236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Sheet5!$E$230:$E$236</c:f>
              <c:numCache>
                <c:formatCode>0.00%</c:formatCode>
                <c:ptCount val="7"/>
                <c:pt idx="0" formatCode="0%">
                  <c:v>1</c:v>
                </c:pt>
                <c:pt idx="1">
                  <c:v>4.7600000000000003E-2</c:v>
                </c:pt>
                <c:pt idx="2">
                  <c:v>0.31740000000000002</c:v>
                </c:pt>
                <c:pt idx="3">
                  <c:v>0.39679999999999999</c:v>
                </c:pt>
                <c:pt idx="4">
                  <c:v>1.5800000000000002E-2</c:v>
                </c:pt>
                <c:pt idx="5">
                  <c:v>1.5800000000000002E-2</c:v>
                </c:pt>
                <c:pt idx="6">
                  <c:v>0.20630000000000001</c:v>
                </c:pt>
              </c:numCache>
            </c:numRef>
          </c:val>
        </c:ser>
        <c:dLbls>
          <c:showLegendKey val="0"/>
          <c:showVal val="1"/>
          <c:showCatName val="0"/>
          <c:showSerName val="0"/>
          <c:showPercent val="0"/>
          <c:showBubbleSize val="0"/>
        </c:dLbls>
        <c:gapWidth val="150"/>
        <c:overlap val="-25"/>
        <c:axId val="215247872"/>
        <c:axId val="215249664"/>
      </c:barChart>
      <c:catAx>
        <c:axId val="215247872"/>
        <c:scaling>
          <c:orientation val="minMax"/>
        </c:scaling>
        <c:delete val="0"/>
        <c:axPos val="b"/>
        <c:majorTickMark val="none"/>
        <c:minorTickMark val="none"/>
        <c:tickLblPos val="nextTo"/>
        <c:crossAx val="215249664"/>
        <c:crosses val="autoZero"/>
        <c:auto val="1"/>
        <c:lblAlgn val="ctr"/>
        <c:lblOffset val="100"/>
        <c:noMultiLvlLbl val="0"/>
      </c:catAx>
      <c:valAx>
        <c:axId val="215249664"/>
        <c:scaling>
          <c:orientation val="minMax"/>
        </c:scaling>
        <c:delete val="1"/>
        <c:axPos val="l"/>
        <c:numFmt formatCode="0%" sourceLinked="1"/>
        <c:majorTickMark val="none"/>
        <c:minorTickMark val="none"/>
        <c:tickLblPos val="none"/>
        <c:crossAx val="215247872"/>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89" l="0.70866141732285404" r="0.70866141732285404" t="0.74803149606301789" header="0.31496062992127477" footer="0.31496062992127477"/>
    <c:pageSetup paperSize="9"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WATER &amp; SANITATION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8.8803637396988148E-3"/>
                  <c:y val="0"/>
                </c:manualLayout>
              </c:layout>
              <c:dLblPos val="outEnd"/>
              <c:showLegendKey val="0"/>
              <c:showVal val="1"/>
              <c:showCatName val="0"/>
              <c:showSerName val="0"/>
              <c:showPercent val="0"/>
              <c:showBubbleSize val="0"/>
            </c:dLbl>
            <c:dLbl>
              <c:idx val="4"/>
              <c:layout>
                <c:manualLayout>
                  <c:x val="-8.8803637396987784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Sheet5!$B$241:$B$247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Sheet5!$C$241:$C$247</c:f>
              <c:numCache>
                <c:formatCode>0%</c:formatCode>
                <c:ptCount val="7"/>
                <c:pt idx="0">
                  <c:v>1</c:v>
                </c:pt>
                <c:pt idx="1">
                  <c:v>0</c:v>
                </c:pt>
                <c:pt idx="2" formatCode="0.00%">
                  <c:v>7.1400000000000005E-2</c:v>
                </c:pt>
                <c:pt idx="3" formatCode="0.00%">
                  <c:v>0.64280000000000004</c:v>
                </c:pt>
                <c:pt idx="4" formatCode="0.00%">
                  <c:v>0.2142</c:v>
                </c:pt>
                <c:pt idx="5">
                  <c:v>0</c:v>
                </c:pt>
                <c:pt idx="6" formatCode="0.00%">
                  <c:v>7.1400000000000005E-2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Sheet5!$B$241:$B$247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Sheet5!$D$241:$D$247</c:f>
              <c:numCache>
                <c:formatCode>0%</c:formatCode>
                <c:ptCount val="7"/>
                <c:pt idx="0">
                  <c:v>1</c:v>
                </c:pt>
                <c:pt idx="1">
                  <c:v>0</c:v>
                </c:pt>
                <c:pt idx="2" formatCode="0.00%">
                  <c:v>0.57140000000000002</c:v>
                </c:pt>
                <c:pt idx="3" formatCode="0.00%">
                  <c:v>0.35709999999999997</c:v>
                </c:pt>
                <c:pt idx="4" formatCode="0.00%">
                  <c:v>7.1400000000000005E-2</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Sheet5!$B$241:$B$247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Sheet5!$E$241:$E$247</c:f>
              <c:numCache>
                <c:formatCode>0.00%</c:formatCode>
                <c:ptCount val="7"/>
                <c:pt idx="0" formatCode="0%">
                  <c:v>1</c:v>
                </c:pt>
                <c:pt idx="1">
                  <c:v>0.2142</c:v>
                </c:pt>
                <c:pt idx="2">
                  <c:v>7.1400000000000005E-2</c:v>
                </c:pt>
                <c:pt idx="3">
                  <c:v>0.42849999999999999</c:v>
                </c:pt>
                <c:pt idx="4">
                  <c:v>7.1400000000000005E-2</c:v>
                </c:pt>
                <c:pt idx="5" formatCode="0%">
                  <c:v>0</c:v>
                </c:pt>
                <c:pt idx="6">
                  <c:v>0.14280000000000001</c:v>
                </c:pt>
              </c:numCache>
            </c:numRef>
          </c:val>
        </c:ser>
        <c:dLbls>
          <c:showLegendKey val="0"/>
          <c:showVal val="1"/>
          <c:showCatName val="0"/>
          <c:showSerName val="0"/>
          <c:showPercent val="0"/>
          <c:showBubbleSize val="0"/>
        </c:dLbls>
        <c:gapWidth val="150"/>
        <c:overlap val="-25"/>
        <c:axId val="215306624"/>
        <c:axId val="215308160"/>
      </c:barChart>
      <c:catAx>
        <c:axId val="215306624"/>
        <c:scaling>
          <c:orientation val="minMax"/>
        </c:scaling>
        <c:delete val="0"/>
        <c:axPos val="b"/>
        <c:majorTickMark val="none"/>
        <c:minorTickMark val="none"/>
        <c:tickLblPos val="nextTo"/>
        <c:crossAx val="215308160"/>
        <c:crosses val="autoZero"/>
        <c:auto val="1"/>
        <c:lblAlgn val="ctr"/>
        <c:lblOffset val="100"/>
        <c:noMultiLvlLbl val="0"/>
      </c:catAx>
      <c:valAx>
        <c:axId val="215308160"/>
        <c:scaling>
          <c:orientation val="minMax"/>
        </c:scaling>
        <c:delete val="1"/>
        <c:axPos val="l"/>
        <c:numFmt formatCode="0%" sourceLinked="1"/>
        <c:majorTickMark val="none"/>
        <c:minorTickMark val="none"/>
        <c:tickLblPos val="none"/>
        <c:crossAx val="215306624"/>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ELECTRICITY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8.8803637396987784E-3"/>
                  <c:y val="0"/>
                </c:manualLayout>
              </c:layout>
              <c:dLblPos val="outEnd"/>
              <c:showLegendKey val="0"/>
              <c:showVal val="1"/>
              <c:showCatName val="0"/>
              <c:showSerName val="0"/>
              <c:showPercent val="0"/>
              <c:showBubbleSize val="0"/>
            </c:dLbl>
            <c:dLbl>
              <c:idx val="5"/>
              <c:layout>
                <c:manualLayout>
                  <c:x val="-1.0656436487638535E-2"/>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Sheet5!$B$251:$B$257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Sheet5!$C$251:$C$257</c:f>
              <c:numCache>
                <c:formatCode>0%</c:formatCode>
                <c:ptCount val="7"/>
                <c:pt idx="0">
                  <c:v>1</c:v>
                </c:pt>
                <c:pt idx="1">
                  <c:v>0</c:v>
                </c:pt>
                <c:pt idx="2">
                  <c:v>0</c:v>
                </c:pt>
                <c:pt idx="3">
                  <c:v>1</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3"/>
            <c:invertIfNegative val="0"/>
            <c:bubble3D val="0"/>
            <c:spPr>
              <a:solidFill>
                <a:srgbClr val="92D050"/>
              </a:solidFill>
              <a:ln>
                <a:solidFill>
                  <a:schemeClr val="tx1"/>
                </a:solidFill>
              </a:ln>
            </c:spPr>
          </c:dPt>
          <c:dPt>
            <c:idx val="5"/>
            <c:invertIfNegative val="0"/>
            <c:bubble3D val="0"/>
            <c:spPr>
              <a:solidFill>
                <a:srgbClr val="7030A0"/>
              </a:solidFill>
              <a:ln>
                <a:solidFill>
                  <a:schemeClr val="tx1"/>
                </a:solidFill>
              </a:ln>
            </c:spPr>
          </c:dPt>
          <c:dLbls>
            <c:txPr>
              <a:bodyPr/>
              <a:lstStyle/>
              <a:p>
                <a:pPr algn="ctr" rtl="0">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Sheet5!$B$251:$B$257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Sheet5!$D$251:$D$257</c:f>
              <c:numCache>
                <c:formatCode>0%</c:formatCode>
                <c:ptCount val="7"/>
                <c:pt idx="0">
                  <c:v>1</c:v>
                </c:pt>
                <c:pt idx="1">
                  <c:v>0</c:v>
                </c:pt>
                <c:pt idx="2">
                  <c:v>0</c:v>
                </c:pt>
                <c:pt idx="3">
                  <c:v>1</c:v>
                </c:pt>
                <c:pt idx="4">
                  <c:v>0</c:v>
                </c:pt>
                <c:pt idx="5">
                  <c:v>0</c:v>
                </c:pt>
                <c:pt idx="6">
                  <c:v>0</c:v>
                </c:pt>
              </c:numCache>
            </c:numRef>
          </c:val>
        </c:ser>
        <c:ser>
          <c:idx val="2"/>
          <c:order val="2"/>
          <c:tx>
            <c:v>QUARTER 3</c:v>
          </c:tx>
          <c:spPr>
            <a:solidFill>
              <a:schemeClr val="tx1"/>
            </a:solidFill>
            <a:ln>
              <a:solidFill>
                <a:schemeClr val="tx1"/>
              </a:solidFill>
            </a:ln>
          </c:spPr>
          <c:invertIfNegative val="0"/>
          <c:dPt>
            <c:idx val="4"/>
            <c:invertIfNegative val="0"/>
            <c:bubble3D val="0"/>
            <c:spPr>
              <a:solidFill>
                <a:srgbClr val="00B0F0"/>
              </a:solidFill>
              <a:ln>
                <a:solidFill>
                  <a:schemeClr val="tx1"/>
                </a:solidFill>
              </a:ln>
            </c:spPr>
          </c:dPt>
          <c:dLbls>
            <c:txPr>
              <a:bodyPr/>
              <a:lstStyle/>
              <a:p>
                <a:pPr algn="ctr" rtl="0">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Sheet5!$B$251:$B$257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Sheet5!$E$251:$E$257</c:f>
              <c:numCache>
                <c:formatCode>0%</c:formatCode>
                <c:ptCount val="7"/>
                <c:pt idx="0">
                  <c:v>1</c:v>
                </c:pt>
                <c:pt idx="1">
                  <c:v>0</c:v>
                </c:pt>
                <c:pt idx="2">
                  <c:v>0</c:v>
                </c:pt>
                <c:pt idx="3">
                  <c:v>0</c:v>
                </c:pt>
                <c:pt idx="4">
                  <c:v>1</c:v>
                </c:pt>
                <c:pt idx="5">
                  <c:v>0</c:v>
                </c:pt>
                <c:pt idx="6">
                  <c:v>0</c:v>
                </c:pt>
              </c:numCache>
            </c:numRef>
          </c:val>
        </c:ser>
        <c:dLbls>
          <c:showLegendKey val="0"/>
          <c:showVal val="1"/>
          <c:showCatName val="0"/>
          <c:showSerName val="0"/>
          <c:showPercent val="0"/>
          <c:showBubbleSize val="0"/>
        </c:dLbls>
        <c:gapWidth val="150"/>
        <c:overlap val="-25"/>
        <c:axId val="215464576"/>
        <c:axId val="215470464"/>
      </c:barChart>
      <c:catAx>
        <c:axId val="215464576"/>
        <c:scaling>
          <c:orientation val="minMax"/>
        </c:scaling>
        <c:delete val="0"/>
        <c:axPos val="b"/>
        <c:majorTickMark val="none"/>
        <c:minorTickMark val="none"/>
        <c:tickLblPos val="nextTo"/>
        <c:crossAx val="215470464"/>
        <c:crosses val="autoZero"/>
        <c:auto val="1"/>
        <c:lblAlgn val="ctr"/>
        <c:lblOffset val="100"/>
        <c:noMultiLvlLbl val="0"/>
      </c:catAx>
      <c:valAx>
        <c:axId val="215470464"/>
        <c:scaling>
          <c:orientation val="minMax"/>
        </c:scaling>
        <c:delete val="1"/>
        <c:axPos val="l"/>
        <c:numFmt formatCode="0%" sourceLinked="1"/>
        <c:majorTickMark val="none"/>
        <c:minorTickMark val="none"/>
        <c:tickLblPos val="none"/>
        <c:crossAx val="215464576"/>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b="1" i="0" baseline="0"/>
              <a:t>ELECTRICITY UNIT OVERVIEW</a:t>
            </a:r>
            <a:endParaRPr lang="en-US" sz="1400"/>
          </a:p>
          <a:p>
            <a:pPr>
              <a:defRPr sz="1400">
                <a:latin typeface="Arial Narrow" pitchFamily="34" charset="0"/>
              </a:defRPr>
            </a:pPr>
            <a:r>
              <a:rPr lang="en-US" sz="1400" b="1" i="0" baseline="0"/>
              <a:t>SDBIP 2012/2013 QUARTER 3 (MONTH 8 - FEBRUARY 2013) PROGRESS REPORT</a:t>
            </a:r>
            <a:endParaRPr lang="en-US" sz="1400"/>
          </a:p>
        </c:rich>
      </c:tx>
      <c:overlay val="0"/>
    </c:title>
    <c:autoTitleDeleted val="0"/>
    <c:plotArea>
      <c:layout>
        <c:manualLayout>
          <c:layoutTarget val="inner"/>
          <c:xMode val="edge"/>
          <c:yMode val="edge"/>
          <c:x val="0.10096913051750382"/>
          <c:y val="0.13037339743589743"/>
          <c:w val="0.88246777492389639"/>
          <c:h val="0.63054193376068801"/>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1.5984654731457801E-2"/>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Sheet5!$B$262:$B$268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Sheet5!$C$262:$C$268</c:f>
              <c:numCache>
                <c:formatCode>0.00%</c:formatCode>
                <c:ptCount val="7"/>
                <c:pt idx="0" formatCode="0%">
                  <c:v>1</c:v>
                </c:pt>
                <c:pt idx="1">
                  <c:v>8.3299999999999999E-2</c:v>
                </c:pt>
                <c:pt idx="2">
                  <c:v>0.41660000000000003</c:v>
                </c:pt>
                <c:pt idx="3">
                  <c:v>0.41660000000000003</c:v>
                </c:pt>
                <c:pt idx="4">
                  <c:v>8.3299999999999999E-2</c:v>
                </c:pt>
                <c:pt idx="5" formatCode="0%">
                  <c:v>0</c:v>
                </c:pt>
                <c:pt idx="6" formatCode="0%">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9.061073059360731E-3"/>
                  <c:y val="-3.3920940170940172E-3"/>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Sheet5!$B$262:$B$268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Sheet5!$D$262:$D$268</c:f>
              <c:numCache>
                <c:formatCode>0.00%</c:formatCode>
                <c:ptCount val="7"/>
                <c:pt idx="0" formatCode="0%">
                  <c:v>1</c:v>
                </c:pt>
                <c:pt idx="1">
                  <c:v>8.3299999999999999E-2</c:v>
                </c:pt>
                <c:pt idx="2">
                  <c:v>0.33329999999999999</c:v>
                </c:pt>
                <c:pt idx="3">
                  <c:v>8.3299999999999999E-2</c:v>
                </c:pt>
                <c:pt idx="4" formatCode="0%">
                  <c:v>0.5</c:v>
                </c:pt>
                <c:pt idx="5" formatCode="0%">
                  <c:v>0</c:v>
                </c:pt>
                <c:pt idx="6" formatCode="0%">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Sheet5!$B$262:$B$268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Sheet5!$E$262:$E$268</c:f>
              <c:numCache>
                <c:formatCode>0%</c:formatCode>
                <c:ptCount val="7"/>
                <c:pt idx="0">
                  <c:v>1</c:v>
                </c:pt>
                <c:pt idx="1">
                  <c:v>0</c:v>
                </c:pt>
                <c:pt idx="2">
                  <c:v>0.5</c:v>
                </c:pt>
                <c:pt idx="3">
                  <c:v>0.4</c:v>
                </c:pt>
                <c:pt idx="4">
                  <c:v>0</c:v>
                </c:pt>
                <c:pt idx="5">
                  <c:v>0</c:v>
                </c:pt>
                <c:pt idx="6">
                  <c:v>0.1</c:v>
                </c:pt>
              </c:numCache>
            </c:numRef>
          </c:val>
        </c:ser>
        <c:dLbls>
          <c:showLegendKey val="0"/>
          <c:showVal val="1"/>
          <c:showCatName val="0"/>
          <c:showSerName val="0"/>
          <c:showPercent val="0"/>
          <c:showBubbleSize val="0"/>
        </c:dLbls>
        <c:gapWidth val="150"/>
        <c:overlap val="-25"/>
        <c:axId val="215791872"/>
        <c:axId val="215793664"/>
      </c:barChart>
      <c:catAx>
        <c:axId val="215791872"/>
        <c:scaling>
          <c:orientation val="minMax"/>
        </c:scaling>
        <c:delete val="0"/>
        <c:axPos val="b"/>
        <c:majorTickMark val="none"/>
        <c:minorTickMark val="none"/>
        <c:tickLblPos val="nextTo"/>
        <c:crossAx val="215793664"/>
        <c:crosses val="autoZero"/>
        <c:auto val="1"/>
        <c:lblAlgn val="ctr"/>
        <c:lblOffset val="100"/>
        <c:noMultiLvlLbl val="0"/>
      </c:catAx>
      <c:valAx>
        <c:axId val="215793664"/>
        <c:scaling>
          <c:orientation val="minMax"/>
        </c:scaling>
        <c:delete val="1"/>
        <c:axPos val="l"/>
        <c:numFmt formatCode="0%" sourceLinked="1"/>
        <c:majorTickMark val="none"/>
        <c:minorTickMark val="none"/>
        <c:tickLblPos val="none"/>
        <c:crossAx val="215791872"/>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PROJECT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1.2190476190476191E-2"/>
                  <c:y val="0"/>
                </c:manualLayout>
              </c:layout>
              <c:dLblPos val="outEnd"/>
              <c:showLegendKey val="0"/>
              <c:showVal val="1"/>
              <c:showCatName val="0"/>
              <c:showSerName val="0"/>
              <c:showPercent val="0"/>
              <c:showBubbleSize val="0"/>
            </c:dLbl>
            <c:dLbl>
              <c:idx val="2"/>
              <c:layout>
                <c:manualLayout>
                  <c:x val="-2.5226846644168942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Sheet5!$B$282:$B$288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Sheet5!$C$282:$C$288</c:f>
              <c:numCache>
                <c:formatCode>0%</c:formatCode>
                <c:ptCount val="7"/>
                <c:pt idx="0">
                  <c:v>1</c:v>
                </c:pt>
                <c:pt idx="1">
                  <c:v>0</c:v>
                </c:pt>
                <c:pt idx="2">
                  <c:v>0</c:v>
                </c:pt>
                <c:pt idx="3">
                  <c:v>1</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Sheet5!$B$282:$B$288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Sheet5!$D$282:$D$288</c:f>
              <c:numCache>
                <c:formatCode>0%</c:formatCode>
                <c:ptCount val="7"/>
                <c:pt idx="0">
                  <c:v>1</c:v>
                </c:pt>
                <c:pt idx="1">
                  <c:v>0</c:v>
                </c:pt>
                <c:pt idx="2">
                  <c:v>0.16159999999999999</c:v>
                </c:pt>
                <c:pt idx="3" formatCode="0.00%">
                  <c:v>0.83830000000000005</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Sheet5!$B$282:$B$288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Sheet5!$E$282:$E$288</c:f>
              <c:numCache>
                <c:formatCode>0%</c:formatCode>
                <c:ptCount val="7"/>
                <c:pt idx="0">
                  <c:v>1</c:v>
                </c:pt>
                <c:pt idx="1">
                  <c:v>0</c:v>
                </c:pt>
                <c:pt idx="2">
                  <c:v>0.25</c:v>
                </c:pt>
                <c:pt idx="3">
                  <c:v>0.75</c:v>
                </c:pt>
                <c:pt idx="4">
                  <c:v>0</c:v>
                </c:pt>
                <c:pt idx="5">
                  <c:v>0</c:v>
                </c:pt>
                <c:pt idx="6">
                  <c:v>0</c:v>
                </c:pt>
              </c:numCache>
            </c:numRef>
          </c:val>
        </c:ser>
        <c:dLbls>
          <c:showLegendKey val="0"/>
          <c:showVal val="1"/>
          <c:showCatName val="0"/>
          <c:showSerName val="0"/>
          <c:showPercent val="0"/>
          <c:showBubbleSize val="0"/>
        </c:dLbls>
        <c:gapWidth val="150"/>
        <c:overlap val="-25"/>
        <c:axId val="216212992"/>
        <c:axId val="216214528"/>
      </c:barChart>
      <c:catAx>
        <c:axId val="216212992"/>
        <c:scaling>
          <c:orientation val="minMax"/>
        </c:scaling>
        <c:delete val="0"/>
        <c:axPos val="b"/>
        <c:majorTickMark val="none"/>
        <c:minorTickMark val="none"/>
        <c:tickLblPos val="nextTo"/>
        <c:crossAx val="216214528"/>
        <c:crosses val="autoZero"/>
        <c:auto val="1"/>
        <c:lblAlgn val="ctr"/>
        <c:lblOffset val="100"/>
        <c:noMultiLvlLbl val="0"/>
      </c:catAx>
      <c:valAx>
        <c:axId val="216214528"/>
        <c:scaling>
          <c:orientation val="minMax"/>
        </c:scaling>
        <c:delete val="1"/>
        <c:axPos val="l"/>
        <c:numFmt formatCode="0%" sourceLinked="1"/>
        <c:majorTickMark val="none"/>
        <c:minorTickMark val="none"/>
        <c:tickLblPos val="none"/>
        <c:crossAx val="216212992"/>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FLEET MANAGEMENT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6.9996250468691415E-2"/>
          <c:y val="0.10298290598290598"/>
          <c:w val="0.91019422572178477"/>
          <c:h val="0.47930341880341881"/>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1.2190476190476191E-2"/>
                  <c:y val="0"/>
                </c:manualLayout>
              </c:layout>
              <c:dLblPos val="outEnd"/>
              <c:showLegendKey val="0"/>
              <c:showVal val="1"/>
              <c:showCatName val="0"/>
              <c:showSerName val="0"/>
              <c:showPercent val="0"/>
              <c:showBubbleSize val="0"/>
            </c:dLbl>
            <c:dLbl>
              <c:idx val="2"/>
              <c:layout>
                <c:manualLayout>
                  <c:x val="2.0487439070116242E-3"/>
                  <c:y val="-2.6709401709401749E-7"/>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Sheet5!$B$271:$B$277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Sheet5!$C$271:$C$277</c:f>
              <c:numCache>
                <c:formatCode>0%</c:formatCode>
                <c:ptCount val="7"/>
                <c:pt idx="0">
                  <c:v>1</c:v>
                </c:pt>
                <c:pt idx="1">
                  <c:v>0</c:v>
                </c:pt>
                <c:pt idx="2">
                  <c:v>0.4</c:v>
                </c:pt>
                <c:pt idx="3">
                  <c:v>0.4</c:v>
                </c:pt>
                <c:pt idx="4">
                  <c:v>0</c:v>
                </c:pt>
                <c:pt idx="5">
                  <c:v>0</c:v>
                </c:pt>
                <c:pt idx="6">
                  <c:v>0.2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Sheet5!$B$271:$B$277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Sheet5!$D$271:$D$277</c:f>
              <c:numCache>
                <c:formatCode>0%</c:formatCode>
                <c:ptCount val="7"/>
                <c:pt idx="0">
                  <c:v>1</c:v>
                </c:pt>
                <c:pt idx="1">
                  <c:v>0</c:v>
                </c:pt>
                <c:pt idx="2">
                  <c:v>0.6</c:v>
                </c:pt>
                <c:pt idx="3">
                  <c:v>0.2</c:v>
                </c:pt>
                <c:pt idx="4">
                  <c:v>0</c:v>
                </c:pt>
                <c:pt idx="5">
                  <c:v>0</c:v>
                </c:pt>
                <c:pt idx="6">
                  <c:v>0.2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Sheet5!$B$271:$B$277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Sheet5!$E$271:$E$277</c:f>
              <c:numCache>
                <c:formatCode>0%</c:formatCode>
                <c:ptCount val="7"/>
                <c:pt idx="0">
                  <c:v>1</c:v>
                </c:pt>
                <c:pt idx="1">
                  <c:v>0.2</c:v>
                </c:pt>
                <c:pt idx="2">
                  <c:v>0.4</c:v>
                </c:pt>
                <c:pt idx="3">
                  <c:v>0</c:v>
                </c:pt>
                <c:pt idx="4">
                  <c:v>0</c:v>
                </c:pt>
                <c:pt idx="5">
                  <c:v>0</c:v>
                </c:pt>
                <c:pt idx="6">
                  <c:v>0.4</c:v>
                </c:pt>
              </c:numCache>
            </c:numRef>
          </c:val>
        </c:ser>
        <c:dLbls>
          <c:showLegendKey val="0"/>
          <c:showVal val="1"/>
          <c:showCatName val="0"/>
          <c:showSerName val="0"/>
          <c:showPercent val="0"/>
          <c:showBubbleSize val="0"/>
        </c:dLbls>
        <c:gapWidth val="150"/>
        <c:overlap val="-25"/>
        <c:axId val="216307584"/>
        <c:axId val="216309120"/>
      </c:barChart>
      <c:catAx>
        <c:axId val="216307584"/>
        <c:scaling>
          <c:orientation val="minMax"/>
        </c:scaling>
        <c:delete val="0"/>
        <c:axPos val="b"/>
        <c:numFmt formatCode="General" sourceLinked="1"/>
        <c:majorTickMark val="none"/>
        <c:minorTickMark val="none"/>
        <c:tickLblPos val="nextTo"/>
        <c:crossAx val="216309120"/>
        <c:crosses val="autoZero"/>
        <c:auto val="1"/>
        <c:lblAlgn val="ctr"/>
        <c:lblOffset val="100"/>
        <c:noMultiLvlLbl val="0"/>
      </c:catAx>
      <c:valAx>
        <c:axId val="216309120"/>
        <c:scaling>
          <c:orientation val="minMax"/>
        </c:scaling>
        <c:delete val="1"/>
        <c:axPos val="l"/>
        <c:numFmt formatCode="0%" sourceLinked="1"/>
        <c:majorTickMark val="none"/>
        <c:minorTickMark val="none"/>
        <c:tickLblPos val="none"/>
        <c:crossAx val="216307584"/>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ROADS &amp; STORMWATER UNIT OVERVIEW</a:t>
            </a:r>
          </a:p>
          <a:p>
            <a:pPr>
              <a:defRPr sz="1400">
                <a:latin typeface="Arial Narrow" pitchFamily="34" charset="0"/>
              </a:defRPr>
            </a:pPr>
            <a:r>
              <a:rPr lang="en-US" sz="1400">
                <a:latin typeface="Arial Narrow" pitchFamily="34" charset="0"/>
              </a:rPr>
              <a:t>SDBIP 2012/2013 QUARTER 3 (JANUARY - MARCH 2013) PROGRESS REPORT  </a:t>
            </a:r>
          </a:p>
        </c:rich>
      </c:tx>
      <c:layout>
        <c:manualLayout>
          <c:xMode val="edge"/>
          <c:yMode val="edge"/>
          <c:x val="0.22621132358455193"/>
          <c:y val="2.9535790598290611E-2"/>
        </c:manualLayout>
      </c:layout>
      <c:overlay val="0"/>
    </c:title>
    <c:autoTitleDeleted val="0"/>
    <c:plotArea>
      <c:layout>
        <c:manualLayout>
          <c:layoutTarget val="inner"/>
          <c:xMode val="edge"/>
          <c:yMode val="edge"/>
          <c:x val="8.1676190476190527E-2"/>
          <c:y val="0.20881517094017094"/>
          <c:w val="0.89699047619048888"/>
          <c:h val="0.43337686965812372"/>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3.54195725534312E-3"/>
                  <c:y val="-1.4524328249818714E-2"/>
                </c:manualLayout>
              </c:layout>
              <c:dLblPos val="outEnd"/>
              <c:showLegendKey val="0"/>
              <c:showVal val="1"/>
              <c:showCatName val="0"/>
              <c:showSerName val="0"/>
              <c:showPercent val="0"/>
              <c:showBubbleSize val="0"/>
            </c:dLbl>
            <c:dLbl>
              <c:idx val="4"/>
              <c:tx>
                <c:rich>
                  <a:bodyPr/>
                  <a:lstStyle/>
                  <a:p>
                    <a:r>
                      <a:rPr lang="en-US" sz="800"/>
                      <a:t>4</a:t>
                    </a:r>
                    <a:r>
                      <a:rPr lang="en-US"/>
                      <a:t>3%</a:t>
                    </a:r>
                  </a:p>
                </c:rich>
              </c:tx>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Sheet5!$B$293:$B$299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Sheet5!$C$293:$C$299</c:f>
              <c:numCache>
                <c:formatCode>0%</c:formatCode>
                <c:ptCount val="7"/>
                <c:pt idx="0">
                  <c:v>1</c:v>
                </c:pt>
                <c:pt idx="1">
                  <c:v>0</c:v>
                </c:pt>
                <c:pt idx="2" formatCode="0.00%">
                  <c:v>0.5333</c:v>
                </c:pt>
                <c:pt idx="3" formatCode="0.00%">
                  <c:v>0.36659999999999998</c:v>
                </c:pt>
                <c:pt idx="4">
                  <c:v>0.1</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Sheet5!$B$293:$B$299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Sheet5!$D$293:$D$299</c:f>
              <c:numCache>
                <c:formatCode>0.00%</c:formatCode>
                <c:ptCount val="7"/>
                <c:pt idx="0" formatCode="0%">
                  <c:v>1</c:v>
                </c:pt>
                <c:pt idx="1">
                  <c:v>0.23330000000000001</c:v>
                </c:pt>
                <c:pt idx="2" formatCode="0%">
                  <c:v>0.3</c:v>
                </c:pt>
                <c:pt idx="3">
                  <c:v>0.23330000000000001</c:v>
                </c:pt>
                <c:pt idx="4" formatCode="0%">
                  <c:v>0.2</c:v>
                </c:pt>
                <c:pt idx="5" formatCode="0%">
                  <c:v>0</c:v>
                </c:pt>
                <c:pt idx="6">
                  <c:v>3.3300000000000003E-2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Sheet5!$B$293:$B$299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Sheet5!$E$293:$E$299</c:f>
              <c:numCache>
                <c:formatCode>0.00%</c:formatCode>
                <c:ptCount val="7"/>
                <c:pt idx="0" formatCode="0%">
                  <c:v>1</c:v>
                </c:pt>
                <c:pt idx="1">
                  <c:v>3.2199999999999999E-2</c:v>
                </c:pt>
                <c:pt idx="2">
                  <c:v>0.4516</c:v>
                </c:pt>
                <c:pt idx="3">
                  <c:v>0.48380000000000001</c:v>
                </c:pt>
                <c:pt idx="4" formatCode="0%">
                  <c:v>0</c:v>
                </c:pt>
                <c:pt idx="5" formatCode="0%">
                  <c:v>0</c:v>
                </c:pt>
                <c:pt idx="6">
                  <c:v>3.2199999999999999E-2</c:v>
                </c:pt>
              </c:numCache>
            </c:numRef>
          </c:val>
        </c:ser>
        <c:dLbls>
          <c:showLegendKey val="0"/>
          <c:showVal val="1"/>
          <c:showCatName val="0"/>
          <c:showSerName val="0"/>
          <c:showPercent val="0"/>
          <c:showBubbleSize val="0"/>
        </c:dLbls>
        <c:gapWidth val="150"/>
        <c:overlap val="-25"/>
        <c:axId val="216468480"/>
        <c:axId val="216482560"/>
      </c:barChart>
      <c:catAx>
        <c:axId val="216468480"/>
        <c:scaling>
          <c:orientation val="minMax"/>
        </c:scaling>
        <c:delete val="0"/>
        <c:axPos val="b"/>
        <c:majorTickMark val="none"/>
        <c:minorTickMark val="none"/>
        <c:tickLblPos val="nextTo"/>
        <c:crossAx val="216482560"/>
        <c:crosses val="autoZero"/>
        <c:auto val="1"/>
        <c:lblAlgn val="ctr"/>
        <c:lblOffset val="100"/>
        <c:noMultiLvlLbl val="0"/>
      </c:catAx>
      <c:valAx>
        <c:axId val="216482560"/>
        <c:scaling>
          <c:orientation val="minMax"/>
        </c:scaling>
        <c:delete val="1"/>
        <c:axPos val="l"/>
        <c:numFmt formatCode="0%" sourceLinked="1"/>
        <c:majorTickMark val="none"/>
        <c:minorTickMark val="none"/>
        <c:tickLblPos val="none"/>
        <c:crossAx val="21646848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400">
                <a:latin typeface="Arial Narrow" pitchFamily="34" charset="0"/>
              </a:defRPr>
            </a:pPr>
            <a:r>
              <a:rPr lang="en-US" sz="1400">
                <a:latin typeface="Arial Narrow" pitchFamily="34" charset="0"/>
              </a:rPr>
              <a:t>LANDFILL SITE OVERVIEW</a:t>
            </a:r>
          </a:p>
          <a:p>
            <a:pPr>
              <a:defRPr lang="en-US"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1"/>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9.0610730593607448E-3"/>
                  <c:y val="0"/>
                </c:manualLayout>
              </c:layout>
              <c:showLegendKey val="0"/>
              <c:showVal val="1"/>
              <c:showCatName val="0"/>
              <c:showSerName val="0"/>
              <c:showPercent val="0"/>
              <c:showBubbleSize val="0"/>
            </c:dLbl>
            <c:dLbl>
              <c:idx val="3"/>
              <c:layout>
                <c:manualLayout>
                  <c:x val="-1.3591609589041096E-2"/>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Sheet5!$B$403:$B$409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Sheet5!$C$403:$C$409</c:f>
              <c:numCache>
                <c:formatCode>0%</c:formatCode>
                <c:ptCount val="7"/>
                <c:pt idx="0">
                  <c:v>1</c:v>
                </c:pt>
                <c:pt idx="1">
                  <c:v>0</c:v>
                </c:pt>
                <c:pt idx="2" formatCode="0.00%">
                  <c:v>0.33329999999999999</c:v>
                </c:pt>
                <c:pt idx="3" formatCode="0.00%">
                  <c:v>0.66659999999999997</c:v>
                </c:pt>
                <c:pt idx="4">
                  <c:v>0</c:v>
                </c:pt>
                <c:pt idx="5">
                  <c:v>0</c:v>
                </c:pt>
                <c:pt idx="6">
                  <c:v>0</c:v>
                </c:pt>
              </c:numCache>
            </c:numRef>
          </c:val>
        </c:ser>
        <c:ser>
          <c:idx val="0"/>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Sheet5!$B$403:$B$409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Sheet5!$D$403:$D$409</c:f>
              <c:numCache>
                <c:formatCode>0%</c:formatCode>
                <c:ptCount val="7"/>
                <c:pt idx="0">
                  <c:v>1</c:v>
                </c:pt>
                <c:pt idx="1">
                  <c:v>0</c:v>
                </c:pt>
                <c:pt idx="2">
                  <c:v>0</c:v>
                </c:pt>
                <c:pt idx="3">
                  <c:v>1</c:v>
                </c:pt>
                <c:pt idx="4">
                  <c:v>0</c:v>
                </c:pt>
                <c:pt idx="5">
                  <c:v>0</c:v>
                </c:pt>
                <c:pt idx="6">
                  <c:v>0</c:v>
                </c:pt>
              </c:numCache>
            </c:numRef>
          </c:val>
        </c:ser>
        <c:ser>
          <c:idx val="2"/>
          <c:order val="2"/>
          <c:tx>
            <c:v>QUARTER 3</c:v>
          </c:tx>
          <c:spPr>
            <a:solidFill>
              <a:schemeClr val="tx1"/>
            </a:solidFill>
            <a:ln>
              <a:solidFill>
                <a:schemeClr val="tx1"/>
              </a:solidFill>
            </a:ln>
          </c:spPr>
          <c:invertIfNegative val="0"/>
          <c:dPt>
            <c:idx val="6"/>
            <c:invertIfNegative val="0"/>
            <c:bubble3D val="0"/>
            <c:spPr>
              <a:solidFill>
                <a:srgbClr val="FFFF00"/>
              </a:solidFill>
              <a:ln>
                <a:solidFill>
                  <a:schemeClr val="tx1"/>
                </a:solidFill>
              </a:ln>
            </c:spPr>
          </c:dPt>
          <c:dLbls>
            <c:dLbl>
              <c:idx val="0"/>
              <c:layout>
                <c:manualLayout>
                  <c:x val="1.3591609589041096E-2"/>
                  <c:y val="0"/>
                </c:manualLayout>
              </c:layout>
              <c:showLegendKey val="0"/>
              <c:showVal val="1"/>
              <c:showCatName val="0"/>
              <c:showSerName val="0"/>
              <c:showPercent val="0"/>
              <c:showBubbleSize val="0"/>
            </c:dLbl>
            <c:txPr>
              <a:bodyPr/>
              <a:lstStyle/>
              <a:p>
                <a:pPr algn="ctr">
                  <a:defRPr lang="en-US"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Sheet5!$B$403:$B$409</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Sheet5!$E$403:$E$409</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216606208"/>
        <c:axId val="216607744"/>
      </c:barChart>
      <c:catAx>
        <c:axId val="216606208"/>
        <c:scaling>
          <c:orientation val="minMax"/>
        </c:scaling>
        <c:delete val="0"/>
        <c:axPos val="b"/>
        <c:majorTickMark val="none"/>
        <c:minorTickMark val="none"/>
        <c:tickLblPos val="nextTo"/>
        <c:txPr>
          <a:bodyPr/>
          <a:lstStyle/>
          <a:p>
            <a:pPr>
              <a:defRPr lang="en-US"/>
            </a:pPr>
            <a:endParaRPr lang="en-US"/>
          </a:p>
        </c:txPr>
        <c:crossAx val="216607744"/>
        <c:crosses val="autoZero"/>
        <c:auto val="1"/>
        <c:lblAlgn val="ctr"/>
        <c:lblOffset val="100"/>
        <c:noMultiLvlLbl val="0"/>
      </c:catAx>
      <c:valAx>
        <c:axId val="216607744"/>
        <c:scaling>
          <c:orientation val="minMax"/>
        </c:scaling>
        <c:delete val="1"/>
        <c:axPos val="l"/>
        <c:numFmt formatCode="0%" sourceLinked="1"/>
        <c:majorTickMark val="none"/>
        <c:minorTickMark val="none"/>
        <c:tickLblPos val="none"/>
        <c:crossAx val="216606208"/>
        <c:crosses val="autoZero"/>
        <c:crossBetween val="between"/>
      </c:valAx>
      <c:dTable>
        <c:showHorzBorder val="1"/>
        <c:showVertBorder val="1"/>
        <c:showOutline val="1"/>
        <c:showKeys val="0"/>
        <c:txPr>
          <a:bodyPr/>
          <a:lstStyle/>
          <a:p>
            <a:pPr rtl="0">
              <a:defRPr lang="en-US"/>
            </a:pPr>
            <a:endParaRPr lang="en-US"/>
          </a:p>
        </c:txPr>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CORPORATE SERVICES BUSINESS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0.10445936904945483"/>
          <c:y val="0.15297336213103413"/>
          <c:w val="0.89198848545466347"/>
          <c:h val="0.54801312902841759"/>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4.5307743531202435E-3"/>
                  <c:y val="2.0494123931623933E-3"/>
                </c:manualLayout>
              </c:layout>
              <c:dLblPos val="outEnd"/>
              <c:showLegendKey val="0"/>
              <c:showVal val="1"/>
              <c:showCatName val="0"/>
              <c:showSerName val="0"/>
              <c:showPercent val="0"/>
              <c:showBubbleSize val="0"/>
            </c:dLbl>
            <c:dLbl>
              <c:idx val="2"/>
              <c:layout>
                <c:manualLayout>
                  <c:x val="-1.0571251902587519E-2"/>
                  <c:y val="-3.3920940170940792E-3"/>
                </c:manualLayout>
              </c:layout>
              <c:dLblPos val="outEnd"/>
              <c:showLegendKey val="0"/>
              <c:showVal val="1"/>
              <c:showCatName val="0"/>
              <c:showSerName val="0"/>
              <c:showPercent val="0"/>
              <c:showBubbleSize val="0"/>
            </c:dLbl>
            <c:dLbl>
              <c:idx val="6"/>
              <c:layout>
                <c:manualLayout>
                  <c:x val="-9.061073059360731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Sheet5!$B$304:$B$310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Sheet5!$C$304:$C$310</c:f>
              <c:numCache>
                <c:formatCode>0%</c:formatCode>
                <c:ptCount val="7"/>
                <c:pt idx="0">
                  <c:v>1</c:v>
                </c:pt>
                <c:pt idx="1">
                  <c:v>0</c:v>
                </c:pt>
                <c:pt idx="2" formatCode="0.00%">
                  <c:v>0.2631</c:v>
                </c:pt>
                <c:pt idx="3" formatCode="0.00%">
                  <c:v>0.64910000000000001</c:v>
                </c:pt>
                <c:pt idx="4">
                  <c:v>0</c:v>
                </c:pt>
                <c:pt idx="5">
                  <c:v>0</c:v>
                </c:pt>
                <c:pt idx="6" formatCode="0.00%">
                  <c:v>8.77E-2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6"/>
              <c:layout>
                <c:manualLayout>
                  <c:x val="-4.5305365296804756E-3"/>
                  <c:y val="-1.0176282051282052E-2"/>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Sheet5!$B$304:$B$310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Sheet5!$D$304:$D$310</c:f>
              <c:numCache>
                <c:formatCode>0.00%</c:formatCode>
                <c:ptCount val="7"/>
                <c:pt idx="0" formatCode="0%">
                  <c:v>1</c:v>
                </c:pt>
                <c:pt idx="1">
                  <c:v>6.8900000000000003E-2</c:v>
                </c:pt>
                <c:pt idx="2">
                  <c:v>0.24129999999999999</c:v>
                </c:pt>
                <c:pt idx="3" formatCode="0%">
                  <c:v>0.5</c:v>
                </c:pt>
                <c:pt idx="4">
                  <c:v>6.8900000000000003E-2</c:v>
                </c:pt>
                <c:pt idx="5" formatCode="0%">
                  <c:v>0</c:v>
                </c:pt>
                <c:pt idx="6">
                  <c:v>0.1206</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0571251902587463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Sheet5!$B$304:$B$310</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Sheet5!$E$304:$E$310</c:f>
              <c:numCache>
                <c:formatCode>0.00%</c:formatCode>
                <c:ptCount val="7"/>
                <c:pt idx="0" formatCode="0%">
                  <c:v>1</c:v>
                </c:pt>
                <c:pt idx="1">
                  <c:v>3.44E-2</c:v>
                </c:pt>
                <c:pt idx="2">
                  <c:v>0.24129999999999999</c:v>
                </c:pt>
                <c:pt idx="3">
                  <c:v>0.48270000000000002</c:v>
                </c:pt>
                <c:pt idx="4">
                  <c:v>0.10340000000000001</c:v>
                </c:pt>
                <c:pt idx="5" formatCode="0%">
                  <c:v>0</c:v>
                </c:pt>
                <c:pt idx="6">
                  <c:v>0.13789999999999999</c:v>
                </c:pt>
              </c:numCache>
            </c:numRef>
          </c:val>
        </c:ser>
        <c:dLbls>
          <c:showLegendKey val="0"/>
          <c:showVal val="1"/>
          <c:showCatName val="0"/>
          <c:showSerName val="0"/>
          <c:showPercent val="0"/>
          <c:showBubbleSize val="0"/>
        </c:dLbls>
        <c:gapWidth val="150"/>
        <c:overlap val="-25"/>
        <c:axId val="216842240"/>
        <c:axId val="216843776"/>
      </c:barChart>
      <c:catAx>
        <c:axId val="216842240"/>
        <c:scaling>
          <c:orientation val="minMax"/>
        </c:scaling>
        <c:delete val="0"/>
        <c:axPos val="b"/>
        <c:majorTickMark val="none"/>
        <c:minorTickMark val="none"/>
        <c:tickLblPos val="nextTo"/>
        <c:crossAx val="216843776"/>
        <c:crosses val="autoZero"/>
        <c:auto val="1"/>
        <c:lblAlgn val="ctr"/>
        <c:lblOffset val="100"/>
        <c:noMultiLvlLbl val="0"/>
      </c:catAx>
      <c:valAx>
        <c:axId val="216843776"/>
        <c:scaling>
          <c:orientation val="minMax"/>
        </c:scaling>
        <c:delete val="1"/>
        <c:axPos val="l"/>
        <c:numFmt formatCode="0%" sourceLinked="1"/>
        <c:majorTickMark val="none"/>
        <c:minorTickMark val="none"/>
        <c:tickLblPos val="none"/>
        <c:crossAx val="216842240"/>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44" l="0.70866141732285381" r="0.70866141732285381" t="0.74803149606301744" header="0.31496062992127455" footer="0.31496062992127455"/>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CORPORATE BUSINESS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0.11171497584541062"/>
          <c:y val="0.16661965811965812"/>
          <c:w val="0.87230036942313161"/>
          <c:h val="0.49134722222222232"/>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6.0407153729071404E-3"/>
                  <c:y val="0"/>
                </c:manualLayout>
              </c:layout>
              <c:dLblPos val="outEnd"/>
              <c:showLegendKey val="0"/>
              <c:showVal val="1"/>
              <c:showCatName val="0"/>
              <c:showSerName val="0"/>
              <c:showPercent val="0"/>
              <c:showBubbleSize val="0"/>
            </c:dLbl>
            <c:dLbl>
              <c:idx val="2"/>
              <c:layout>
                <c:manualLayout>
                  <c:x val="-9.061073059360731E-3"/>
                  <c:y val="-3.3920940170939547E-3"/>
                </c:manualLayout>
              </c:layout>
              <c:dLblPos val="outEnd"/>
              <c:showLegendKey val="0"/>
              <c:showVal val="1"/>
              <c:showCatName val="0"/>
              <c:showSerName val="0"/>
              <c:showPercent val="0"/>
              <c:showBubbleSize val="0"/>
            </c:dLbl>
            <c:dLbl>
              <c:idx val="3"/>
              <c:layout>
                <c:manualLayout>
                  <c:x val="-1.0922279299847792E-2"/>
                  <c:y val="1.0176282051282114E-2"/>
                </c:manualLayout>
              </c:layout>
              <c:dLblPos val="outEnd"/>
              <c:showLegendKey val="0"/>
              <c:showVal val="1"/>
              <c:showCatName val="0"/>
              <c:showSerName val="0"/>
              <c:showPercent val="0"/>
              <c:showBubbleSize val="0"/>
            </c:dLbl>
            <c:dLbl>
              <c:idx val="5"/>
              <c:layout>
                <c:manualLayout>
                  <c:x val="-1.5953196347031971E-3"/>
                  <c:y val="3.3920940170940189E-3"/>
                </c:manualLayout>
              </c:layout>
              <c:dLblPos val="outEnd"/>
              <c:showLegendKey val="0"/>
              <c:showVal val="1"/>
              <c:showCatName val="0"/>
              <c:showSerName val="0"/>
              <c:showPercent val="0"/>
              <c:showBubbleSize val="0"/>
            </c:dLbl>
            <c:dLbl>
              <c:idx val="6"/>
              <c:layout>
                <c:manualLayout>
                  <c:x val="-1.0571251902587519E-2"/>
                  <c:y val="3.3920940170939547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Sheet5!$B$25:$B$31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Sheet5!$C$25:$C$31</c:f>
              <c:numCache>
                <c:formatCode>0.00%</c:formatCode>
                <c:ptCount val="7"/>
                <c:pt idx="0" formatCode="0%">
                  <c:v>1</c:v>
                </c:pt>
                <c:pt idx="1">
                  <c:v>7.2400000000000006E-2</c:v>
                </c:pt>
                <c:pt idx="2">
                  <c:v>0.23180000000000001</c:v>
                </c:pt>
                <c:pt idx="3">
                  <c:v>0.36230000000000001</c:v>
                </c:pt>
                <c:pt idx="4">
                  <c:v>2.8899999999999999E-2</c:v>
                </c:pt>
                <c:pt idx="5" formatCode="0%">
                  <c:v>0</c:v>
                </c:pt>
                <c:pt idx="6">
                  <c:v>0.30430000000000001</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Pt>
            <c:idx val="4"/>
            <c:invertIfNegative val="0"/>
            <c:bubble3D val="0"/>
            <c:spPr>
              <a:solidFill>
                <a:srgbClr val="00B0F0"/>
              </a:solidFill>
              <a:ln>
                <a:solidFill>
                  <a:sysClr val="windowText" lastClr="000000"/>
                </a:solidFill>
              </a:ln>
            </c:spPr>
          </c:dPt>
          <c:dPt>
            <c:idx val="6"/>
            <c:invertIfNegative val="0"/>
            <c:bubble3D val="0"/>
            <c:spPr>
              <a:solidFill>
                <a:srgbClr val="FFFF00"/>
              </a:solidFill>
              <a:ln>
                <a:solidFill>
                  <a:sysClr val="windowText" lastClr="000000"/>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Sheet5!$B$25:$B$31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Sheet5!$D$25:$D$31</c:f>
              <c:numCache>
                <c:formatCode>0.00%</c:formatCode>
                <c:ptCount val="7"/>
                <c:pt idx="0" formatCode="0%">
                  <c:v>1</c:v>
                </c:pt>
                <c:pt idx="1">
                  <c:v>7.2400000000000006E-2</c:v>
                </c:pt>
                <c:pt idx="2">
                  <c:v>0.20280000000000001</c:v>
                </c:pt>
                <c:pt idx="3">
                  <c:v>0.3478</c:v>
                </c:pt>
                <c:pt idx="4">
                  <c:v>1.44E-2</c:v>
                </c:pt>
                <c:pt idx="5" formatCode="0%">
                  <c:v>0</c:v>
                </c:pt>
                <c:pt idx="6">
                  <c:v>0.36230000000000001</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1.8122146118721462E-2"/>
                  <c:y val="-6.7841880341880344E-3"/>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Sheet5!$B$25:$B$31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Sheet5!$E$25:$E$31</c:f>
              <c:numCache>
                <c:formatCode>0.00%</c:formatCode>
                <c:ptCount val="7"/>
                <c:pt idx="0" formatCode="0%">
                  <c:v>1</c:v>
                </c:pt>
                <c:pt idx="1">
                  <c:v>1.5599999999999999E-2</c:v>
                </c:pt>
                <c:pt idx="2" formatCode="0.0%">
                  <c:v>0.125</c:v>
                </c:pt>
                <c:pt idx="3">
                  <c:v>0.3281</c:v>
                </c:pt>
                <c:pt idx="4">
                  <c:v>1.5599999999999999E-2</c:v>
                </c:pt>
                <c:pt idx="5" formatCode="0%">
                  <c:v>0</c:v>
                </c:pt>
                <c:pt idx="6">
                  <c:v>0.51559999999999995</c:v>
                </c:pt>
              </c:numCache>
            </c:numRef>
          </c:val>
        </c:ser>
        <c:dLbls>
          <c:showLegendKey val="0"/>
          <c:showVal val="1"/>
          <c:showCatName val="0"/>
          <c:showSerName val="0"/>
          <c:showPercent val="0"/>
          <c:showBubbleSize val="0"/>
        </c:dLbls>
        <c:gapWidth val="150"/>
        <c:overlap val="-25"/>
        <c:axId val="208123776"/>
        <c:axId val="208171776"/>
      </c:barChart>
      <c:catAx>
        <c:axId val="208123776"/>
        <c:scaling>
          <c:orientation val="minMax"/>
        </c:scaling>
        <c:delete val="0"/>
        <c:axPos val="b"/>
        <c:majorTickMark val="none"/>
        <c:minorTickMark val="none"/>
        <c:tickLblPos val="nextTo"/>
        <c:crossAx val="208171776"/>
        <c:crosses val="autoZero"/>
        <c:auto val="1"/>
        <c:lblAlgn val="ctr"/>
        <c:lblOffset val="100"/>
        <c:noMultiLvlLbl val="0"/>
      </c:catAx>
      <c:valAx>
        <c:axId val="208171776"/>
        <c:scaling>
          <c:orientation val="minMax"/>
        </c:scaling>
        <c:delete val="1"/>
        <c:axPos val="l"/>
        <c:numFmt formatCode="0%" sourceLinked="1"/>
        <c:majorTickMark val="none"/>
        <c:minorTickMark val="none"/>
        <c:tickLblPos val="none"/>
        <c:crossAx val="208123776"/>
        <c:crosses val="autoZero"/>
        <c:crossBetween val="between"/>
      </c:valAx>
      <c:dTable>
        <c:showHorzBorder val="1"/>
        <c:showVertBorder val="1"/>
        <c:showOutline val="1"/>
        <c:showKeys val="0"/>
      </c:dTable>
    </c:plotArea>
    <c:plotVisOnly val="1"/>
    <c:dispBlanksAs val="gap"/>
    <c:showDLblsOverMax val="0"/>
  </c:chart>
  <c:printSettings>
    <c:headerFooter/>
    <c:pageMargins b="0.74803149606299912" l="0.70866141732284271" r="0.70866141732284271" t="0.74803149606299912" header="0.31496062992126628" footer="0.31496062992126628"/>
    <c:pageSetup paperSize="9"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SOUND GOVERNANCE UNIT OVERVIEW</a:t>
            </a:r>
          </a:p>
          <a:p>
            <a:pPr>
              <a:defRPr sz="1400">
                <a:latin typeface="Arial Narrow" pitchFamily="34" charset="0"/>
              </a:defRPr>
            </a:pPr>
            <a:r>
              <a:rPr lang="en-US" sz="1400">
                <a:latin typeface="Arial Narrow" pitchFamily="34" charset="0"/>
              </a:rPr>
              <a:t>SDBIP 2012/2013 QUARTER 3 (JANUARY - MARCH 2013) PROGRESS REPORT  </a:t>
            </a:r>
          </a:p>
        </c:rich>
      </c:tx>
      <c:layout>
        <c:manualLayout>
          <c:xMode val="edge"/>
          <c:yMode val="edge"/>
          <c:x val="0.15890720129375951"/>
          <c:y val="0"/>
        </c:manualLayout>
      </c:layout>
      <c:overlay val="0"/>
    </c:title>
    <c:autoTitleDeleted val="0"/>
    <c:plotArea>
      <c:layout>
        <c:manualLayout>
          <c:layoutTarget val="inner"/>
          <c:xMode val="edge"/>
          <c:yMode val="edge"/>
          <c:x val="0.11120445681126342"/>
          <c:y val="0.12917800307641283"/>
          <c:w val="0.88426504808689999"/>
          <c:h val="0.56440830517100349"/>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2.3930983637747336E-3"/>
                  <c:y val="-5.8097312999273914E-3"/>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Sheet5!$B$315:$B$321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Sheet5!$C$315:$C$321</c:f>
              <c:numCache>
                <c:formatCode>0%</c:formatCode>
                <c:ptCount val="7"/>
                <c:pt idx="0">
                  <c:v>1</c:v>
                </c:pt>
                <c:pt idx="1">
                  <c:v>0</c:v>
                </c:pt>
                <c:pt idx="2" formatCode="0.00%">
                  <c:v>0.1578</c:v>
                </c:pt>
                <c:pt idx="3" formatCode="0.00%">
                  <c:v>0.84209999999999996</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Sheet5!$B$315:$B$321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Sheet5!$D$315:$D$321</c:f>
              <c:numCache>
                <c:formatCode>0.00%</c:formatCode>
                <c:ptCount val="7"/>
                <c:pt idx="0" formatCode="0%">
                  <c:v>1</c:v>
                </c:pt>
                <c:pt idx="1">
                  <c:v>0.1578</c:v>
                </c:pt>
                <c:pt idx="2">
                  <c:v>5.2600000000000001E-2</c:v>
                </c:pt>
                <c:pt idx="3">
                  <c:v>0.63149999999999995</c:v>
                </c:pt>
                <c:pt idx="4">
                  <c:v>0.1578</c:v>
                </c:pt>
                <c:pt idx="5" formatCode="0%">
                  <c:v>0</c:v>
                </c:pt>
                <c:pt idx="6" formatCode="0%">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Sheet5!$B$315:$B$321</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Sheet5!$E$315:$E$321</c:f>
              <c:numCache>
                <c:formatCode>0%</c:formatCode>
                <c:ptCount val="7"/>
                <c:pt idx="0">
                  <c:v>1</c:v>
                </c:pt>
                <c:pt idx="1">
                  <c:v>0</c:v>
                </c:pt>
                <c:pt idx="2">
                  <c:v>0</c:v>
                </c:pt>
                <c:pt idx="3" formatCode="0.00%">
                  <c:v>0.92849999999999999</c:v>
                </c:pt>
                <c:pt idx="4">
                  <c:v>0</c:v>
                </c:pt>
                <c:pt idx="5">
                  <c:v>0</c:v>
                </c:pt>
                <c:pt idx="6" formatCode="0.00%">
                  <c:v>7.1400000000000005E-2</c:v>
                </c:pt>
              </c:numCache>
            </c:numRef>
          </c:val>
        </c:ser>
        <c:dLbls>
          <c:showLegendKey val="0"/>
          <c:showVal val="1"/>
          <c:showCatName val="0"/>
          <c:showSerName val="0"/>
          <c:showPercent val="0"/>
          <c:showBubbleSize val="0"/>
        </c:dLbls>
        <c:gapWidth val="150"/>
        <c:overlap val="-25"/>
        <c:axId val="216912640"/>
        <c:axId val="216914176"/>
      </c:barChart>
      <c:catAx>
        <c:axId val="216912640"/>
        <c:scaling>
          <c:orientation val="minMax"/>
        </c:scaling>
        <c:delete val="0"/>
        <c:axPos val="b"/>
        <c:majorTickMark val="none"/>
        <c:minorTickMark val="none"/>
        <c:tickLblPos val="nextTo"/>
        <c:crossAx val="216914176"/>
        <c:crosses val="autoZero"/>
        <c:auto val="1"/>
        <c:lblAlgn val="ctr"/>
        <c:lblOffset val="100"/>
        <c:noMultiLvlLbl val="0"/>
      </c:catAx>
      <c:valAx>
        <c:axId val="216914176"/>
        <c:scaling>
          <c:orientation val="minMax"/>
        </c:scaling>
        <c:delete val="1"/>
        <c:axPos val="l"/>
        <c:numFmt formatCode="0%" sourceLinked="1"/>
        <c:majorTickMark val="none"/>
        <c:minorTickMark val="none"/>
        <c:tickLblPos val="none"/>
        <c:crossAx val="21691264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LEGAL SERVICES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6.9236348934551134E-3"/>
                  <c:y val="-2.2872957873730622E-7"/>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Sheet5!$B$326:$B$332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Sheet5!$C$326:$C$332</c:f>
              <c:numCache>
                <c:formatCode>0%</c:formatCode>
                <c:ptCount val="7"/>
                <c:pt idx="0">
                  <c:v>1</c:v>
                </c:pt>
                <c:pt idx="1">
                  <c:v>0</c:v>
                </c:pt>
                <c:pt idx="2" formatCode="0.00%">
                  <c:v>0.66659999999999997</c:v>
                </c:pt>
                <c:pt idx="3" formatCode="0.00%">
                  <c:v>0.33329999999999999</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dLbl>
              <c:idx val="3"/>
              <c:layout>
                <c:manualLayout>
                  <c:x val="-1.2081430745814307E-2"/>
                  <c:y val="0"/>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Sheet5!$B$326:$B$332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Sheet5!$D$326:$D$332</c:f>
              <c:numCache>
                <c:formatCode>0%</c:formatCode>
                <c:ptCount val="7"/>
                <c:pt idx="0">
                  <c:v>1</c:v>
                </c:pt>
                <c:pt idx="1">
                  <c:v>0</c:v>
                </c:pt>
                <c:pt idx="2" formatCode="0.00%">
                  <c:v>0.33329999999999999</c:v>
                </c:pt>
                <c:pt idx="3" formatCode="0.00%">
                  <c:v>0.66659999999999997</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Sheet5!$B$326:$B$332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Sheet5!$E$326:$E$332</c:f>
              <c:numCache>
                <c:formatCode>0.00%</c:formatCode>
                <c:ptCount val="7"/>
                <c:pt idx="0" formatCode="0%">
                  <c:v>1</c:v>
                </c:pt>
                <c:pt idx="1">
                  <c:v>0.33329999999999999</c:v>
                </c:pt>
                <c:pt idx="2" formatCode="0%">
                  <c:v>0</c:v>
                </c:pt>
                <c:pt idx="3">
                  <c:v>0.66659999999999997</c:v>
                </c:pt>
                <c:pt idx="4" formatCode="0%">
                  <c:v>0</c:v>
                </c:pt>
                <c:pt idx="5" formatCode="0%">
                  <c:v>0</c:v>
                </c:pt>
                <c:pt idx="6" formatCode="0%">
                  <c:v>0</c:v>
                </c:pt>
              </c:numCache>
            </c:numRef>
          </c:val>
        </c:ser>
        <c:dLbls>
          <c:showLegendKey val="0"/>
          <c:showVal val="1"/>
          <c:showCatName val="0"/>
          <c:showSerName val="0"/>
          <c:showPercent val="0"/>
          <c:showBubbleSize val="0"/>
        </c:dLbls>
        <c:gapWidth val="150"/>
        <c:overlap val="-25"/>
        <c:axId val="220184960"/>
        <c:axId val="220186496"/>
      </c:barChart>
      <c:catAx>
        <c:axId val="220184960"/>
        <c:scaling>
          <c:orientation val="minMax"/>
        </c:scaling>
        <c:delete val="0"/>
        <c:axPos val="b"/>
        <c:numFmt formatCode="General" sourceLinked="1"/>
        <c:majorTickMark val="none"/>
        <c:minorTickMark val="none"/>
        <c:tickLblPos val="nextTo"/>
        <c:crossAx val="220186496"/>
        <c:crosses val="autoZero"/>
        <c:auto val="1"/>
        <c:lblAlgn val="ctr"/>
        <c:lblOffset val="100"/>
        <c:noMultiLvlLbl val="0"/>
      </c:catAx>
      <c:valAx>
        <c:axId val="220186496"/>
        <c:scaling>
          <c:orientation val="minMax"/>
        </c:scaling>
        <c:delete val="1"/>
        <c:axPos val="l"/>
        <c:numFmt formatCode="0%" sourceLinked="1"/>
        <c:majorTickMark val="none"/>
        <c:minorTickMark val="none"/>
        <c:tickLblPos val="none"/>
        <c:crossAx val="220184960"/>
        <c:crosses val="autoZero"/>
        <c:crossBetween val="between"/>
      </c:valAx>
      <c:dTable>
        <c:showHorzBorder val="1"/>
        <c:showVertBorder val="1"/>
        <c:showOutline val="1"/>
        <c:showKeys val="0"/>
      </c:dTable>
    </c:plotArea>
    <c:plotVisOnly val="1"/>
    <c:dispBlanksAs val="gap"/>
    <c:showDLblsOverMax val="0"/>
  </c:chart>
  <c:printSettings>
    <c:headerFooter/>
    <c:pageMargins b="0.74803149606299268" l="0.70866141732283516" r="0.70866141732283516" t="0.74803149606299268" header="0.30000000000000032" footer="0.30000000000000032"/>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Arial Narrow" pitchFamily="34" charset="0"/>
                <a:ea typeface="+mn-ea"/>
                <a:cs typeface="+mn-cs"/>
              </a:defRPr>
            </a:pPr>
            <a:r>
              <a:rPr lang="en-US" sz="1400">
                <a:latin typeface="Arial Narrow" pitchFamily="34" charset="0"/>
              </a:rPr>
              <a:t>INFORMATION COMMUNICATION TECHNOLOGY UNIT OVERVIEW</a:t>
            </a:r>
          </a:p>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Arial Narrow" pitchFamily="34" charset="0"/>
                <a:ea typeface="+mn-ea"/>
                <a:cs typeface="+mn-cs"/>
              </a:defRPr>
            </a:pPr>
            <a:r>
              <a:rPr lang="en-US" sz="1400">
                <a:latin typeface="Arial Narrow" pitchFamily="34" charset="0"/>
              </a:rPr>
              <a:t>SDBIP 2012/2013 QUARTER 3 (JANUARY - MARCH 2013) PROGRESS REPORT  </a:t>
            </a:r>
          </a:p>
        </c:rich>
      </c:tx>
      <c:layout>
        <c:manualLayout>
          <c:xMode val="edge"/>
          <c:yMode val="edge"/>
          <c:x val="0.13666156839256988"/>
          <c:y val="8.7145969498910701E-3"/>
        </c:manualLayout>
      </c:layout>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3.3713850837138507E-3"/>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Sheet5!$B$337:$B$343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Sheet5!$C$337:$C$343</c:f>
              <c:numCache>
                <c:formatCode>0%</c:formatCode>
                <c:ptCount val="7"/>
                <c:pt idx="0">
                  <c:v>1</c:v>
                </c:pt>
                <c:pt idx="1">
                  <c:v>0</c:v>
                </c:pt>
                <c:pt idx="2" formatCode="0.00%">
                  <c:v>0.71419999999999995</c:v>
                </c:pt>
                <c:pt idx="3" formatCode="0.00%">
                  <c:v>0.28570000000000001</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Sheet5!$B$337:$B$343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Sheet5!$D$337:$D$343</c:f>
              <c:numCache>
                <c:formatCode>0%</c:formatCode>
                <c:ptCount val="7"/>
                <c:pt idx="0">
                  <c:v>1</c:v>
                </c:pt>
                <c:pt idx="1">
                  <c:v>0</c:v>
                </c:pt>
                <c:pt idx="2">
                  <c:v>1</c:v>
                </c:pt>
                <c:pt idx="3">
                  <c:v>0</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Sheet5!$B$337:$B$343</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Sheet5!$E$337:$E$343</c:f>
              <c:numCache>
                <c:formatCode>0%</c:formatCode>
                <c:ptCount val="7"/>
                <c:pt idx="0">
                  <c:v>1</c:v>
                </c:pt>
                <c:pt idx="1">
                  <c:v>0</c:v>
                </c:pt>
                <c:pt idx="2">
                  <c:v>0.25</c:v>
                </c:pt>
                <c:pt idx="3" formatCode="0.00%">
                  <c:v>0.33329999999999999</c:v>
                </c:pt>
                <c:pt idx="4" formatCode="0.00%">
                  <c:v>0.41660000000000003</c:v>
                </c:pt>
                <c:pt idx="5">
                  <c:v>0</c:v>
                </c:pt>
                <c:pt idx="6">
                  <c:v>0</c:v>
                </c:pt>
              </c:numCache>
            </c:numRef>
          </c:val>
        </c:ser>
        <c:dLbls>
          <c:showLegendKey val="0"/>
          <c:showVal val="1"/>
          <c:showCatName val="0"/>
          <c:showSerName val="0"/>
          <c:showPercent val="0"/>
          <c:showBubbleSize val="0"/>
        </c:dLbls>
        <c:gapWidth val="150"/>
        <c:overlap val="-25"/>
        <c:axId val="220344320"/>
        <c:axId val="220345856"/>
      </c:barChart>
      <c:catAx>
        <c:axId val="220344320"/>
        <c:scaling>
          <c:orientation val="minMax"/>
        </c:scaling>
        <c:delete val="0"/>
        <c:axPos val="b"/>
        <c:majorTickMark val="none"/>
        <c:minorTickMark val="none"/>
        <c:tickLblPos val="nextTo"/>
        <c:crossAx val="220345856"/>
        <c:crosses val="autoZero"/>
        <c:auto val="1"/>
        <c:lblAlgn val="ctr"/>
        <c:lblOffset val="100"/>
        <c:noMultiLvlLbl val="0"/>
      </c:catAx>
      <c:valAx>
        <c:axId val="220345856"/>
        <c:scaling>
          <c:orientation val="minMax"/>
        </c:scaling>
        <c:delete val="1"/>
        <c:axPos val="l"/>
        <c:numFmt formatCode="0%" sourceLinked="1"/>
        <c:majorTickMark val="none"/>
        <c:minorTickMark val="none"/>
        <c:tickLblPos val="none"/>
        <c:crossAx val="220344320"/>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a:pPr>
            <a:r>
              <a:rPr lang="en-US" sz="1400" b="1" i="0" baseline="0">
                <a:latin typeface="Arial Narrow" pitchFamily="34" charset="0"/>
              </a:rPr>
              <a:t>HRM, OCCUPATIONAL HEALTH,                                                                                                                                 O D &amp; SKILLS DEVELOPMENT UNIT OVERVIEW</a:t>
            </a:r>
          </a:p>
          <a:p>
            <a:pPr rtl="0">
              <a:defRPr/>
            </a:pPr>
            <a:r>
              <a:rPr lang="en-US" sz="1400" b="1" i="0" u="none" strike="noStrike" kern="1200" baseline="0">
                <a:solidFill>
                  <a:sysClr val="windowText" lastClr="000000"/>
                </a:solidFill>
                <a:latin typeface="Arial Narrow" pitchFamily="34" charset="0"/>
                <a:ea typeface="+mn-ea"/>
                <a:cs typeface="+mn-cs"/>
              </a:rPr>
              <a:t>SDBIP 2012/2013 QUARTER 3 (JANUARY - MARCH 2013) PROGRESS REPOR</a:t>
            </a:r>
            <a:endParaRPr lang="en-ZA" sz="1400" b="1" i="0" u="none" strike="noStrike" kern="1200" baseline="0">
              <a:solidFill>
                <a:sysClr val="windowText" lastClr="000000"/>
              </a:solidFill>
              <a:latin typeface="Arial Narrow" pitchFamily="34" charset="0"/>
              <a:ea typeface="+mn-ea"/>
              <a:cs typeface="+mn-cs"/>
            </a:endParaRPr>
          </a:p>
        </c:rich>
      </c:tx>
      <c:layout>
        <c:manualLayout>
          <c:xMode val="edge"/>
          <c:yMode val="edge"/>
          <c:x val="0.18303224885844749"/>
          <c:y val="1.1619462599854757E-2"/>
        </c:manualLayout>
      </c:layout>
      <c:overlay val="0"/>
    </c:title>
    <c:autoTitleDeleted val="0"/>
    <c:plotArea>
      <c:layout>
        <c:manualLayout>
          <c:layoutTarget val="inner"/>
          <c:xMode val="edge"/>
          <c:yMode val="edge"/>
          <c:x val="8.5476122526636264E-2"/>
          <c:y val="0.17712429737132743"/>
          <c:w val="0.89791191019786909"/>
          <c:h val="0.51646201087609056"/>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3.3713850837138507E-3"/>
                  <c:y val="0"/>
                </c:manualLayout>
              </c:layout>
              <c:dLblPos val="outEnd"/>
              <c:showLegendKey val="0"/>
              <c:showVal val="1"/>
              <c:showCatName val="0"/>
              <c:showSerName val="0"/>
              <c:showPercent val="0"/>
              <c:showBubbleSize val="0"/>
            </c:dLbl>
            <c:dLbl>
              <c:idx val="2"/>
              <c:layout>
                <c:manualLayout>
                  <c:x val="-1.2081430745814307E-2"/>
                  <c:y val="2.9048656499636892E-3"/>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cat>
            <c:strRef>
              <c:f>Sheet5!$B$348:$B$354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Sheet5!$C$348:$C$354</c:f>
              <c:numCache>
                <c:formatCode>0%</c:formatCode>
                <c:ptCount val="7"/>
                <c:pt idx="0">
                  <c:v>1</c:v>
                </c:pt>
                <c:pt idx="1">
                  <c:v>0</c:v>
                </c:pt>
                <c:pt idx="2" formatCode="0.00%">
                  <c:v>0.17849999999999999</c:v>
                </c:pt>
                <c:pt idx="3" formatCode="0.00%">
                  <c:v>0.64280000000000004</c:v>
                </c:pt>
                <c:pt idx="4">
                  <c:v>0</c:v>
                </c:pt>
                <c:pt idx="5">
                  <c:v>0</c:v>
                </c:pt>
                <c:pt idx="6" formatCode="0.00%">
                  <c:v>0.17849999999999999</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dLbl>
              <c:idx val="6"/>
              <c:layout>
                <c:manualLayout>
                  <c:x val="-1.2081430745814307E-2"/>
                  <c:y val="-8.7145969498910684E-3"/>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Sheet5!$B$348:$B$354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Sheet5!$D$348:$D$354</c:f>
              <c:numCache>
                <c:formatCode>0.00%</c:formatCode>
                <c:ptCount val="7"/>
                <c:pt idx="0" formatCode="0%">
                  <c:v>1</c:v>
                </c:pt>
                <c:pt idx="1">
                  <c:v>3.44E-2</c:v>
                </c:pt>
                <c:pt idx="2">
                  <c:v>0.1724</c:v>
                </c:pt>
                <c:pt idx="3">
                  <c:v>0.51719999999999999</c:v>
                </c:pt>
                <c:pt idx="4">
                  <c:v>3.44E-2</c:v>
                </c:pt>
                <c:pt idx="5" formatCode="0%">
                  <c:v>0</c:v>
                </c:pt>
                <c:pt idx="6">
                  <c:v>0.24129999999999999</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1.3591609589041096E-2"/>
                  <c:y val="0"/>
                </c:manualLayout>
              </c:layout>
              <c:showLegendKey val="0"/>
              <c:showVal val="1"/>
              <c:showCatName val="0"/>
              <c:showSerName val="0"/>
              <c:showPercent val="0"/>
              <c:showBubbleSize val="0"/>
            </c:dLbl>
            <c:dLbl>
              <c:idx val="4"/>
              <c:layout>
                <c:manualLayout>
                  <c:x val="9.061073059360731E-3"/>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cat>
            <c:strRef>
              <c:f>Sheet5!$B$348:$B$354</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Sheet5!$E$348:$E$354</c:f>
              <c:numCache>
                <c:formatCode>0.00%</c:formatCode>
                <c:ptCount val="7"/>
                <c:pt idx="0" formatCode="0%">
                  <c:v>1</c:v>
                </c:pt>
                <c:pt idx="1">
                  <c:v>3.44E-2</c:v>
                </c:pt>
                <c:pt idx="2">
                  <c:v>0.37930000000000003</c:v>
                </c:pt>
                <c:pt idx="3">
                  <c:v>0.31030000000000002</c:v>
                </c:pt>
                <c:pt idx="4">
                  <c:v>3.44E-2</c:v>
                </c:pt>
                <c:pt idx="5" formatCode="0%">
                  <c:v>0</c:v>
                </c:pt>
                <c:pt idx="6">
                  <c:v>0.24129999999999999</c:v>
                </c:pt>
              </c:numCache>
            </c:numRef>
          </c:val>
        </c:ser>
        <c:dLbls>
          <c:showLegendKey val="0"/>
          <c:showVal val="1"/>
          <c:showCatName val="0"/>
          <c:showSerName val="0"/>
          <c:showPercent val="0"/>
          <c:showBubbleSize val="0"/>
        </c:dLbls>
        <c:gapWidth val="150"/>
        <c:overlap val="-25"/>
        <c:axId val="220465024"/>
        <c:axId val="220466560"/>
      </c:barChart>
      <c:catAx>
        <c:axId val="220465024"/>
        <c:scaling>
          <c:orientation val="minMax"/>
        </c:scaling>
        <c:delete val="0"/>
        <c:axPos val="b"/>
        <c:majorTickMark val="none"/>
        <c:minorTickMark val="none"/>
        <c:tickLblPos val="nextTo"/>
        <c:crossAx val="220466560"/>
        <c:crosses val="autoZero"/>
        <c:auto val="1"/>
        <c:lblAlgn val="ctr"/>
        <c:lblOffset val="100"/>
        <c:noMultiLvlLbl val="0"/>
      </c:catAx>
      <c:valAx>
        <c:axId val="220466560"/>
        <c:scaling>
          <c:orientation val="minMax"/>
        </c:scaling>
        <c:delete val="1"/>
        <c:axPos val="l"/>
        <c:numFmt formatCode="0%" sourceLinked="1"/>
        <c:majorTickMark val="none"/>
        <c:minorTickMark val="none"/>
        <c:tickLblPos val="none"/>
        <c:crossAx val="220465024"/>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ECONOMIC DEVELOPMENT BUSINESS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7.9878511769172364E-2"/>
          <c:y val="8.9403044871794859E-2"/>
          <c:w val="0.89734244495063875"/>
          <c:h val="0.55278899572649576"/>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7.5930144267274107E-3"/>
                  <c:y val="-1.3429487179487179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Sheet5!$B$359:$B$365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Sheet5!$C$359:$C$365</c:f>
              <c:numCache>
                <c:formatCode>0.00%</c:formatCode>
                <c:ptCount val="7"/>
                <c:pt idx="0" formatCode="0%">
                  <c:v>1</c:v>
                </c:pt>
                <c:pt idx="1">
                  <c:v>7.8899999999999998E-2</c:v>
                </c:pt>
                <c:pt idx="2">
                  <c:v>0.34210000000000002</c:v>
                </c:pt>
                <c:pt idx="3">
                  <c:v>0.42099999999999999</c:v>
                </c:pt>
                <c:pt idx="4">
                  <c:v>0.1052</c:v>
                </c:pt>
                <c:pt idx="5" formatCode="0%">
                  <c:v>0</c:v>
                </c:pt>
                <c:pt idx="6">
                  <c:v>5.2600000000000001E-2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Sheet5!$B$359:$B$365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Sheet5!$D$359:$D$365</c:f>
              <c:numCache>
                <c:formatCode>0.00%</c:formatCode>
                <c:ptCount val="7"/>
                <c:pt idx="0" formatCode="0%">
                  <c:v>1</c:v>
                </c:pt>
                <c:pt idx="1">
                  <c:v>0.2631</c:v>
                </c:pt>
                <c:pt idx="2">
                  <c:v>0.1842</c:v>
                </c:pt>
                <c:pt idx="3">
                  <c:v>0.2631</c:v>
                </c:pt>
                <c:pt idx="4">
                  <c:v>0.13150000000000001</c:v>
                </c:pt>
                <c:pt idx="5" formatCode="0%">
                  <c:v>0</c:v>
                </c:pt>
                <c:pt idx="6" formatCode="0%">
                  <c:v>0.1578</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0630220197418374E-2"/>
                  <c:y val="0"/>
                </c:manualLayout>
              </c:layout>
              <c:showLegendKey val="0"/>
              <c:showVal val="1"/>
              <c:showCatName val="0"/>
              <c:showSerName val="0"/>
              <c:showPercent val="0"/>
              <c:showBubbleSize val="0"/>
            </c:dLbl>
            <c:txPr>
              <a:bodyPr/>
              <a:lstStyle/>
              <a:p>
                <a:pPr algn="ctr" rtl="0">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Sheet5!$B$359:$B$365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Sheet5!$E$359:$E$365</c:f>
              <c:numCache>
                <c:formatCode>0.00%</c:formatCode>
                <c:ptCount val="7"/>
                <c:pt idx="0" formatCode="0%">
                  <c:v>1</c:v>
                </c:pt>
                <c:pt idx="1">
                  <c:v>5.2600000000000001E-2</c:v>
                </c:pt>
                <c:pt idx="2">
                  <c:v>0.1842</c:v>
                </c:pt>
                <c:pt idx="3">
                  <c:v>0.39739999999999998</c:v>
                </c:pt>
                <c:pt idx="4">
                  <c:v>2.63E-2</c:v>
                </c:pt>
                <c:pt idx="5" formatCode="0%">
                  <c:v>0</c:v>
                </c:pt>
                <c:pt idx="6">
                  <c:v>0.34210000000000002</c:v>
                </c:pt>
              </c:numCache>
            </c:numRef>
          </c:val>
        </c:ser>
        <c:dLbls>
          <c:showLegendKey val="0"/>
          <c:showVal val="1"/>
          <c:showCatName val="0"/>
          <c:showSerName val="0"/>
          <c:showPercent val="0"/>
          <c:showBubbleSize val="0"/>
        </c:dLbls>
        <c:gapWidth val="150"/>
        <c:overlap val="-25"/>
        <c:axId val="229048704"/>
        <c:axId val="229050240"/>
      </c:barChart>
      <c:catAx>
        <c:axId val="229048704"/>
        <c:scaling>
          <c:orientation val="minMax"/>
        </c:scaling>
        <c:delete val="0"/>
        <c:axPos val="b"/>
        <c:majorTickMark val="none"/>
        <c:minorTickMark val="none"/>
        <c:tickLblPos val="nextTo"/>
        <c:crossAx val="229050240"/>
        <c:crosses val="autoZero"/>
        <c:auto val="1"/>
        <c:lblAlgn val="ctr"/>
        <c:lblOffset val="100"/>
        <c:noMultiLvlLbl val="0"/>
      </c:catAx>
      <c:valAx>
        <c:axId val="229050240"/>
        <c:scaling>
          <c:orientation val="minMax"/>
        </c:scaling>
        <c:delete val="1"/>
        <c:axPos val="l"/>
        <c:numFmt formatCode="0%" sourceLinked="1"/>
        <c:majorTickMark val="none"/>
        <c:minorTickMark val="none"/>
        <c:tickLblPos val="none"/>
        <c:crossAx val="229048704"/>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44" l="0.70866141732285381" r="0.70866141732285381" t="0.74803149606301744" header="0.31496062992127455" footer="0.31496062992127455"/>
    <c:pageSetup paperSize="9"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LOCAL ECONOMIC DEVELOPMENT BUSINESS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manualLayout>
          <c:layoutTarget val="inner"/>
          <c:xMode val="edge"/>
          <c:yMode val="edge"/>
          <c:x val="7.9878511769172364E-2"/>
          <c:y val="0.14028445512820648"/>
          <c:w val="0.89734244495063842"/>
          <c:h val="0.50190758547008552"/>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1.5186028853454822E-3"/>
                  <c:y val="-1.3426816239316239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Sheet5!$B$370:$B$376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Sheet5!$C$370:$C$376</c:f>
              <c:numCache>
                <c:formatCode>0%</c:formatCode>
                <c:ptCount val="7"/>
                <c:pt idx="0">
                  <c:v>1</c:v>
                </c:pt>
                <c:pt idx="1">
                  <c:v>0</c:v>
                </c:pt>
                <c:pt idx="2" formatCode="0.00%">
                  <c:v>0.33329999999999999</c:v>
                </c:pt>
                <c:pt idx="3">
                  <c:v>0.5</c:v>
                </c:pt>
                <c:pt idx="4" formatCode="0.00%">
                  <c:v>0.1666</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7030A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Sheet5!$B$370:$B$376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Sheet5!$D$370:$D$376</c:f>
              <c:numCache>
                <c:formatCode>0.00%</c:formatCode>
                <c:ptCount val="7"/>
                <c:pt idx="0" formatCode="0%">
                  <c:v>1</c:v>
                </c:pt>
                <c:pt idx="1">
                  <c:v>0.1666</c:v>
                </c:pt>
                <c:pt idx="2">
                  <c:v>8.3299999999999999E-2</c:v>
                </c:pt>
                <c:pt idx="3">
                  <c:v>0.33329999999999999</c:v>
                </c:pt>
                <c:pt idx="4">
                  <c:v>0.41660000000000003</c:v>
                </c:pt>
                <c:pt idx="5" formatCode="0%">
                  <c:v>0</c:v>
                </c:pt>
                <c:pt idx="6" formatCode="0%">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rtl="0">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Sheet5!$B$370:$B$376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Sheet5!$E$370:$E$376</c:f>
              <c:numCache>
                <c:formatCode>0.00%</c:formatCode>
                <c:ptCount val="7"/>
                <c:pt idx="0" formatCode="0%">
                  <c:v>1</c:v>
                </c:pt>
                <c:pt idx="1">
                  <c:v>8.3299999999999999E-2</c:v>
                </c:pt>
                <c:pt idx="2">
                  <c:v>0.1666</c:v>
                </c:pt>
                <c:pt idx="3" formatCode="0%">
                  <c:v>0.5</c:v>
                </c:pt>
                <c:pt idx="4">
                  <c:v>8.3299999999999999E-2</c:v>
                </c:pt>
                <c:pt idx="5" formatCode="0%">
                  <c:v>0</c:v>
                </c:pt>
                <c:pt idx="6">
                  <c:v>0.1666</c:v>
                </c:pt>
              </c:numCache>
            </c:numRef>
          </c:val>
        </c:ser>
        <c:dLbls>
          <c:showLegendKey val="0"/>
          <c:showVal val="1"/>
          <c:showCatName val="0"/>
          <c:showSerName val="0"/>
          <c:showPercent val="0"/>
          <c:showBubbleSize val="0"/>
        </c:dLbls>
        <c:gapWidth val="150"/>
        <c:overlap val="-25"/>
        <c:axId val="229767040"/>
        <c:axId val="229768576"/>
      </c:barChart>
      <c:catAx>
        <c:axId val="229767040"/>
        <c:scaling>
          <c:orientation val="minMax"/>
        </c:scaling>
        <c:delete val="0"/>
        <c:axPos val="b"/>
        <c:majorTickMark val="none"/>
        <c:minorTickMark val="none"/>
        <c:tickLblPos val="nextTo"/>
        <c:crossAx val="229768576"/>
        <c:crosses val="autoZero"/>
        <c:auto val="1"/>
        <c:lblAlgn val="ctr"/>
        <c:lblOffset val="100"/>
        <c:noMultiLvlLbl val="0"/>
      </c:catAx>
      <c:valAx>
        <c:axId val="229768576"/>
        <c:scaling>
          <c:orientation val="minMax"/>
        </c:scaling>
        <c:delete val="1"/>
        <c:axPos val="l"/>
        <c:numFmt formatCode="0%" sourceLinked="1"/>
        <c:majorTickMark val="none"/>
        <c:minorTickMark val="none"/>
        <c:tickLblPos val="none"/>
        <c:crossAx val="229767040"/>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789" l="0.70866141732285404" r="0.70866141732285404" t="0.74803149606301789" header="0.31496062992127477" footer="0.31496062992127477"/>
    <c:pageSetup paperSize="9"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 INFRASTRUCTURE PLANNING &amp; SURVEY UNIT OVERVIEW </a:t>
            </a:r>
          </a:p>
          <a:p>
            <a:pPr>
              <a:defRPr/>
            </a:pPr>
            <a:r>
              <a:rPr lang="en-US" sz="1400"/>
              <a:t>SDBIP 2012/2013 QUARTER 3 (JANUARY - MARCH 2013) PROGRESS REPORT  </a:t>
            </a:r>
            <a:endParaRPr lang="en-US" sz="1400" b="1" i="0" u="none" strike="noStrike" kern="1200" baseline="0">
              <a:solidFill>
                <a:sysClr val="windowText" lastClr="000000"/>
              </a:solidFill>
              <a:latin typeface="Arial Narrow" pitchFamily="34" charset="0"/>
              <a:ea typeface="+mn-ea"/>
              <a:cs typeface="+mn-cs"/>
            </a:endParaRPr>
          </a:p>
        </c:rich>
      </c:tx>
      <c:layout>
        <c:manualLayout>
          <c:xMode val="edge"/>
          <c:yMode val="edge"/>
          <c:x val="0.15965004374453193"/>
          <c:y val="2.904865649963689E-2"/>
        </c:manualLayout>
      </c:layout>
      <c:overlay val="0"/>
    </c:title>
    <c:autoTitleDeleted val="0"/>
    <c:plotArea>
      <c:layout>
        <c:manualLayout>
          <c:layoutTarget val="inner"/>
          <c:xMode val="edge"/>
          <c:yMode val="edge"/>
          <c:x val="8.8980722237306548E-2"/>
          <c:y val="0.11403633369358242"/>
          <c:w val="0.9098732313633211"/>
          <c:h val="0.5946843245901452"/>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9.1954022988507723E-3"/>
                  <c:y val="0"/>
                </c:manualLayout>
              </c:layout>
              <c:dLblPos val="outEnd"/>
              <c:showLegendKey val="0"/>
              <c:showVal val="1"/>
              <c:showCatName val="0"/>
              <c:showSerName val="0"/>
              <c:showPercent val="0"/>
              <c:showBubbleSize val="0"/>
            </c:dLbl>
            <c:dLbl>
              <c:idx val="1"/>
              <c:layout>
                <c:manualLayout>
                  <c:x val="-1.9480495972486345E-3"/>
                  <c:y val="0"/>
                </c:manualLayout>
              </c:layout>
              <c:dLblPos val="outEnd"/>
              <c:showLegendKey val="0"/>
              <c:showVal val="1"/>
              <c:showCatName val="0"/>
              <c:showSerName val="0"/>
              <c:showPercent val="0"/>
              <c:showBubbleSize val="0"/>
            </c:dLbl>
            <c:dLbl>
              <c:idx val="2"/>
              <c:layout>
                <c:manualLayout>
                  <c:x val="7.1560020514734103E-5"/>
                  <c:y val="-2.2872957873730395E-7"/>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Sheet5!$B$381:$B$387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Sheet5!$C$381:$C$387</c:f>
              <c:numCache>
                <c:formatCode>0.00%</c:formatCode>
                <c:ptCount val="7"/>
                <c:pt idx="0" formatCode="0%">
                  <c:v>1</c:v>
                </c:pt>
                <c:pt idx="1">
                  <c:v>0.1578</c:v>
                </c:pt>
                <c:pt idx="2">
                  <c:v>0.2631</c:v>
                </c:pt>
                <c:pt idx="3">
                  <c:v>0.42099999999999999</c:v>
                </c:pt>
                <c:pt idx="4">
                  <c:v>5.2600000000000001E-2</c:v>
                </c:pt>
                <c:pt idx="5" formatCode="0%">
                  <c:v>0</c:v>
                </c:pt>
                <c:pt idx="6">
                  <c:v>0.1052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Sheet5!$B$381:$B$387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Sheet5!$D$381:$D$387</c:f>
              <c:numCache>
                <c:formatCode>0.00%</c:formatCode>
                <c:ptCount val="7"/>
                <c:pt idx="0" formatCode="0%">
                  <c:v>1</c:v>
                </c:pt>
                <c:pt idx="1">
                  <c:v>0.42099999999999999</c:v>
                </c:pt>
                <c:pt idx="2">
                  <c:v>0.21049999999999999</c:v>
                </c:pt>
                <c:pt idx="3">
                  <c:v>5.2600000000000001E-2</c:v>
                </c:pt>
                <c:pt idx="4" formatCode="0%">
                  <c:v>0</c:v>
                </c:pt>
                <c:pt idx="5" formatCode="0%">
                  <c:v>0</c:v>
                </c:pt>
                <c:pt idx="6">
                  <c:v>0.31569999999999998</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Sheet5!$B$381:$B$387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Sheet5!$E$381:$E$387</c:f>
              <c:numCache>
                <c:formatCode>0.00%</c:formatCode>
                <c:ptCount val="7"/>
                <c:pt idx="0" formatCode="0%">
                  <c:v>1</c:v>
                </c:pt>
                <c:pt idx="1">
                  <c:v>5.2600000000000001E-2</c:v>
                </c:pt>
                <c:pt idx="2">
                  <c:v>0.1578</c:v>
                </c:pt>
                <c:pt idx="3">
                  <c:v>0.21049999999999999</c:v>
                </c:pt>
                <c:pt idx="4" formatCode="0%">
                  <c:v>0</c:v>
                </c:pt>
                <c:pt idx="5" formatCode="0%">
                  <c:v>0</c:v>
                </c:pt>
                <c:pt idx="6">
                  <c:v>0.57889999999999997</c:v>
                </c:pt>
              </c:numCache>
            </c:numRef>
          </c:val>
        </c:ser>
        <c:dLbls>
          <c:showLegendKey val="0"/>
          <c:showVal val="1"/>
          <c:showCatName val="0"/>
          <c:showSerName val="0"/>
          <c:showPercent val="0"/>
          <c:showBubbleSize val="0"/>
        </c:dLbls>
        <c:gapWidth val="150"/>
        <c:overlap val="-25"/>
        <c:axId val="247122560"/>
        <c:axId val="247124352"/>
      </c:barChart>
      <c:catAx>
        <c:axId val="247122560"/>
        <c:scaling>
          <c:orientation val="minMax"/>
        </c:scaling>
        <c:delete val="0"/>
        <c:axPos val="b"/>
        <c:majorTickMark val="none"/>
        <c:minorTickMark val="none"/>
        <c:tickLblPos val="nextTo"/>
        <c:crossAx val="247124352"/>
        <c:crosses val="autoZero"/>
        <c:auto val="1"/>
        <c:lblAlgn val="ctr"/>
        <c:lblOffset val="100"/>
        <c:noMultiLvlLbl val="0"/>
      </c:catAx>
      <c:valAx>
        <c:axId val="247124352"/>
        <c:scaling>
          <c:orientation val="minMax"/>
        </c:scaling>
        <c:delete val="1"/>
        <c:axPos val="l"/>
        <c:numFmt formatCode="0%" sourceLinked="1"/>
        <c:majorTickMark val="none"/>
        <c:minorTickMark val="none"/>
        <c:tickLblPos val="none"/>
        <c:crossAx val="247122560"/>
        <c:crosses val="autoZero"/>
        <c:crossBetween val="between"/>
      </c:valAx>
      <c:dTable>
        <c:showHorzBorder val="1"/>
        <c:showVertBorder val="1"/>
        <c:showOutline val="1"/>
        <c:showKeys val="0"/>
      </c:dTable>
    </c:plotArea>
    <c:plotVisOnly val="1"/>
    <c:dispBlanksAs val="gap"/>
    <c:showDLblsOverMax val="0"/>
  </c:chart>
  <c:txPr>
    <a:bodyPr/>
    <a:lstStyle/>
    <a:p>
      <a:pPr>
        <a:defRPr>
          <a:latin typeface="Arial Narrow" pitchFamily="34" charset="0"/>
        </a:defRPr>
      </a:pPr>
      <a:endParaRPr lang="en-US"/>
    </a:p>
  </c:txPr>
  <c:printSettings>
    <c:headerFooter/>
    <c:pageMargins b="0.75000000000001465" l="0.70000000000000062" r="0.70000000000000062" t="0.75000000000001465" header="0.30000000000000032" footer="0.30000000000000032"/>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GEDI, PLANNING, ENVIRONMENTAL &amp; LICENSING UNIT OVERVIEW</a:t>
            </a:r>
          </a:p>
          <a:p>
            <a:pPr>
              <a:defRPr/>
            </a:pPr>
            <a:r>
              <a:rPr lang="en-US" sz="1400"/>
              <a:t>SDBIP 2012/2013 QUARTER 3 (JANUARY - MARCH 2013) PROGRESS REPORT  </a:t>
            </a:r>
            <a:endParaRPr lang="en-US" sz="1400" b="1" i="0" u="none" strike="noStrike" kern="1200" baseline="0">
              <a:solidFill>
                <a:sysClr val="windowText" lastClr="000000"/>
              </a:solidFill>
              <a:latin typeface="Arial Narrow" pitchFamily="34" charset="0"/>
              <a:ea typeface="+mn-ea"/>
              <a:cs typeface="+mn-cs"/>
            </a:endParaRPr>
          </a:p>
        </c:rich>
      </c:tx>
      <c:layout>
        <c:manualLayout>
          <c:xMode val="edge"/>
          <c:yMode val="edge"/>
          <c:x val="0.18263854949165836"/>
          <c:y val="8.7145969498910701E-3"/>
        </c:manualLayout>
      </c:layout>
      <c:overlay val="0"/>
    </c:title>
    <c:autoTitleDeleted val="0"/>
    <c:plotArea>
      <c:layout>
        <c:manualLayout>
          <c:layoutTarget val="inner"/>
          <c:xMode val="edge"/>
          <c:yMode val="edge"/>
          <c:x val="0.11809949618366671"/>
          <c:y val="0.11403633369358242"/>
          <c:w val="0.88075447570332477"/>
          <c:h val="0.5946843245901452"/>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chemeClr val="accent6">
                  <a:lumMod val="50000"/>
                </a:schemeClr>
              </a:solidFill>
              <a:ln>
                <a:solidFill>
                  <a:schemeClr val="tx1"/>
                </a:solidFill>
              </a:ln>
            </c:spPr>
          </c:dPt>
          <c:dLbls>
            <c:dLbl>
              <c:idx val="0"/>
              <c:layout>
                <c:manualLayout>
                  <c:x val="-9.1954022988507758E-3"/>
                  <c:y val="0"/>
                </c:manualLayout>
              </c:layout>
              <c:dLblPos val="outEnd"/>
              <c:showLegendKey val="0"/>
              <c:showVal val="1"/>
              <c:showCatName val="0"/>
              <c:showSerName val="0"/>
              <c:showPercent val="0"/>
              <c:showBubbleSize val="0"/>
            </c:dLbl>
            <c:dLbl>
              <c:idx val="1"/>
              <c:layout>
                <c:manualLayout>
                  <c:x val="-1.4208581983518103E-2"/>
                  <c:y val="0"/>
                </c:manualLayout>
              </c:layout>
              <c:dLblPos val="outEnd"/>
              <c:showLegendKey val="0"/>
              <c:showVal val="1"/>
              <c:showCatName val="0"/>
              <c:showSerName val="0"/>
              <c:showPercent val="0"/>
              <c:showBubbleSize val="0"/>
            </c:dLbl>
            <c:dLbl>
              <c:idx val="2"/>
              <c:layout>
                <c:manualLayout>
                  <c:x val="-1.4610070292937153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Sheet5!$B$392:$B$398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Sheet5!$C$392:$C$398</c:f>
              <c:numCache>
                <c:formatCode>0%</c:formatCode>
                <c:ptCount val="7"/>
                <c:pt idx="0">
                  <c:v>1</c:v>
                </c:pt>
                <c:pt idx="1">
                  <c:v>0</c:v>
                </c:pt>
                <c:pt idx="2" formatCode="0.00%">
                  <c:v>0.57140000000000002</c:v>
                </c:pt>
                <c:pt idx="3" formatCode="0.00%">
                  <c:v>0.28570000000000001</c:v>
                </c:pt>
                <c:pt idx="4" formatCode="0.00%">
                  <c:v>0.14280000000000001</c:v>
                </c:pt>
                <c:pt idx="5">
                  <c:v>0</c:v>
                </c:pt>
                <c:pt idx="6">
                  <c:v>0</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Sheet5!$B$392:$B$398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Sheet5!$D$392:$D$398</c:f>
              <c:numCache>
                <c:formatCode>0%</c:formatCode>
                <c:ptCount val="7"/>
                <c:pt idx="0">
                  <c:v>1</c:v>
                </c:pt>
                <c:pt idx="1">
                  <c:v>0</c:v>
                </c:pt>
                <c:pt idx="2" formatCode="0.00%">
                  <c:v>0.28570000000000001</c:v>
                </c:pt>
                <c:pt idx="3" formatCode="0.00%">
                  <c:v>0.71419999999999995</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dLbl>
              <c:idx val="2"/>
              <c:layout>
                <c:manualLayout>
                  <c:x val="1.3793103448275862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Sheet5!$B$392:$B$398</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Sheet5!$E$392:$E$398</c:f>
              <c:numCache>
                <c:formatCode>0%</c:formatCode>
                <c:ptCount val="7"/>
                <c:pt idx="0">
                  <c:v>1</c:v>
                </c:pt>
                <c:pt idx="1">
                  <c:v>0</c:v>
                </c:pt>
                <c:pt idx="2" formatCode="0.00%">
                  <c:v>0.28570000000000001</c:v>
                </c:pt>
                <c:pt idx="3" formatCode="0.00%">
                  <c:v>0.71419999999999995</c:v>
                </c:pt>
                <c:pt idx="4">
                  <c:v>0</c:v>
                </c:pt>
                <c:pt idx="5">
                  <c:v>0</c:v>
                </c:pt>
                <c:pt idx="6">
                  <c:v>0</c:v>
                </c:pt>
              </c:numCache>
            </c:numRef>
          </c:val>
        </c:ser>
        <c:dLbls>
          <c:showLegendKey val="0"/>
          <c:showVal val="1"/>
          <c:showCatName val="0"/>
          <c:showSerName val="0"/>
          <c:showPercent val="0"/>
          <c:showBubbleSize val="0"/>
        </c:dLbls>
        <c:gapWidth val="150"/>
        <c:overlap val="-25"/>
        <c:axId val="247428992"/>
        <c:axId val="247430528"/>
      </c:barChart>
      <c:catAx>
        <c:axId val="247428992"/>
        <c:scaling>
          <c:orientation val="minMax"/>
        </c:scaling>
        <c:delete val="0"/>
        <c:axPos val="b"/>
        <c:majorTickMark val="none"/>
        <c:minorTickMark val="none"/>
        <c:tickLblPos val="nextTo"/>
        <c:crossAx val="247430528"/>
        <c:crosses val="autoZero"/>
        <c:auto val="1"/>
        <c:lblAlgn val="ctr"/>
        <c:lblOffset val="100"/>
        <c:noMultiLvlLbl val="0"/>
      </c:catAx>
      <c:valAx>
        <c:axId val="247430528"/>
        <c:scaling>
          <c:orientation val="minMax"/>
        </c:scaling>
        <c:delete val="1"/>
        <c:axPos val="l"/>
        <c:numFmt formatCode="0%" sourceLinked="1"/>
        <c:majorTickMark val="none"/>
        <c:minorTickMark val="none"/>
        <c:tickLblPos val="none"/>
        <c:crossAx val="247428992"/>
        <c:crosses val="autoZero"/>
        <c:crossBetween val="between"/>
      </c:valAx>
      <c:dTable>
        <c:showHorzBorder val="1"/>
        <c:showVertBorder val="1"/>
        <c:showOutline val="1"/>
        <c:showKeys val="0"/>
      </c:dTable>
    </c:plotArea>
    <c:plotVisOnly val="1"/>
    <c:dispBlanksAs val="gap"/>
    <c:showDLblsOverMax val="0"/>
  </c:chart>
  <c:txPr>
    <a:bodyPr/>
    <a:lstStyle/>
    <a:p>
      <a:pPr>
        <a:defRPr>
          <a:latin typeface="Arial Narrow" pitchFamily="34" charset="0"/>
        </a:defRPr>
      </a:pPr>
      <a:endParaRPr lang="en-US"/>
    </a:p>
  </c:txPr>
  <c:printSettings>
    <c:headerFooter/>
    <c:pageMargins b="0.75000000000001465" l="0.70000000000000062" r="0.70000000000000062" t="0.75000000000001465" header="0.30000000000000032" footer="0.3000000000000003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INTERNAL AUDIT UNIT OVERVIEW </a:t>
            </a:r>
          </a:p>
          <a:p>
            <a:pPr>
              <a:defRPr sz="1400">
                <a:latin typeface="Arial Narrow" pitchFamily="34" charset="0"/>
              </a:defRPr>
            </a:pPr>
            <a:r>
              <a:rPr lang="en-US" sz="1400">
                <a:latin typeface="Arial Narrow" pitchFamily="34" charset="0"/>
              </a:rPr>
              <a:t>SDBIP 2012/2013 QUARTER 3 (JANUARY - MARCH 2013) PROGRESS REPORT  </a:t>
            </a:r>
          </a:p>
        </c:rich>
      </c:tx>
      <c:layout>
        <c:manualLayout>
          <c:xMode val="edge"/>
          <c:yMode val="edge"/>
          <c:x val="0.15890720129375951"/>
          <c:y val="1.7353579175704993E-2"/>
        </c:manualLayout>
      </c:layout>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4.5305365296803663E-3"/>
                  <c:y val="0"/>
                </c:manualLayout>
              </c:layout>
              <c:spPr/>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dLblPos val="outEnd"/>
              <c:showLegendKey val="0"/>
              <c:showVal val="1"/>
              <c:showCatName val="0"/>
              <c:showSerName val="0"/>
              <c:showPercent val="0"/>
              <c:showBubbleSize val="0"/>
            </c:dLbl>
            <c:dLbl>
              <c:idx val="2"/>
              <c:layout>
                <c:manualLayout>
                  <c:x val="-8.8803637396987784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Sheet5!$B$36:$B$42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Sheet5!$C$36:$C$42</c:f>
              <c:numCache>
                <c:formatCode>0.00%</c:formatCode>
                <c:ptCount val="7"/>
                <c:pt idx="0" formatCode="0%">
                  <c:v>1</c:v>
                </c:pt>
                <c:pt idx="1">
                  <c:v>6.6600000000000006E-2</c:v>
                </c:pt>
                <c:pt idx="2" formatCode="0%">
                  <c:v>0.2</c:v>
                </c:pt>
                <c:pt idx="3">
                  <c:v>6.6600000000000006E-2</c:v>
                </c:pt>
                <c:pt idx="4" formatCode="0.0%">
                  <c:v>0.13300000000000001</c:v>
                </c:pt>
                <c:pt idx="5" formatCode="0%">
                  <c:v>0</c:v>
                </c:pt>
                <c:pt idx="6">
                  <c:v>0.53300000000000003</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Pt>
            <c:idx val="4"/>
            <c:invertIfNegative val="0"/>
            <c:bubble3D val="0"/>
            <c:spPr>
              <a:solidFill>
                <a:srgbClr val="00B0F0"/>
              </a:solidFill>
              <a:ln>
                <a:solidFill>
                  <a:sysClr val="windowText" lastClr="000000"/>
                </a:solidFill>
              </a:ln>
            </c:spPr>
          </c:dPt>
          <c:dPt>
            <c:idx val="6"/>
            <c:invertIfNegative val="0"/>
            <c:bubble3D val="0"/>
            <c:spPr>
              <a:solidFill>
                <a:srgbClr val="FFFF00"/>
              </a:solidFill>
              <a:ln>
                <a:solidFill>
                  <a:sysClr val="windowText" lastClr="000000"/>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Sheet5!$B$36:$B$42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Sheet5!$D$36:$D$42</c:f>
              <c:numCache>
                <c:formatCode>0.00%</c:formatCode>
                <c:ptCount val="7"/>
                <c:pt idx="0" formatCode="0%">
                  <c:v>1</c:v>
                </c:pt>
                <c:pt idx="1">
                  <c:v>1.3299999999999999E-2</c:v>
                </c:pt>
                <c:pt idx="2">
                  <c:v>6.6600000000000006E-2</c:v>
                </c:pt>
                <c:pt idx="3">
                  <c:v>0.33329999999999999</c:v>
                </c:pt>
                <c:pt idx="4">
                  <c:v>6.6600000000000006E-2</c:v>
                </c:pt>
                <c:pt idx="5" formatCode="0%">
                  <c:v>0</c:v>
                </c:pt>
                <c:pt idx="6" formatCode="0%">
                  <c:v>0.4</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Sheet5!$B$36:$B$42</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Sheet5!$E$36:$E$42</c:f>
              <c:numCache>
                <c:formatCode>0%</c:formatCode>
                <c:ptCount val="7"/>
                <c:pt idx="0">
                  <c:v>1</c:v>
                </c:pt>
                <c:pt idx="1">
                  <c:v>0</c:v>
                </c:pt>
                <c:pt idx="2" formatCode="0.00%">
                  <c:v>0.18179999999999999</c:v>
                </c:pt>
                <c:pt idx="3" formatCode="0.00%">
                  <c:v>0.18179999999999999</c:v>
                </c:pt>
                <c:pt idx="4" formatCode="0.00%">
                  <c:v>9.0899999999999995E-2</c:v>
                </c:pt>
                <c:pt idx="5">
                  <c:v>0</c:v>
                </c:pt>
                <c:pt idx="6" formatCode="0.00%">
                  <c:v>0.5454</c:v>
                </c:pt>
              </c:numCache>
            </c:numRef>
          </c:val>
        </c:ser>
        <c:dLbls>
          <c:showLegendKey val="0"/>
          <c:showVal val="1"/>
          <c:showCatName val="0"/>
          <c:showSerName val="0"/>
          <c:showPercent val="0"/>
          <c:showBubbleSize val="0"/>
        </c:dLbls>
        <c:gapWidth val="150"/>
        <c:overlap val="-25"/>
        <c:axId val="229094144"/>
        <c:axId val="229096064"/>
      </c:barChart>
      <c:catAx>
        <c:axId val="229094144"/>
        <c:scaling>
          <c:orientation val="minMax"/>
        </c:scaling>
        <c:delete val="0"/>
        <c:axPos val="b"/>
        <c:majorTickMark val="none"/>
        <c:minorTickMark val="none"/>
        <c:tickLblPos val="nextTo"/>
        <c:crossAx val="229096064"/>
        <c:crosses val="autoZero"/>
        <c:auto val="1"/>
        <c:lblAlgn val="ctr"/>
        <c:lblOffset val="100"/>
        <c:noMultiLvlLbl val="0"/>
      </c:catAx>
      <c:valAx>
        <c:axId val="229096064"/>
        <c:scaling>
          <c:orientation val="minMax"/>
        </c:scaling>
        <c:delete val="1"/>
        <c:axPos val="l"/>
        <c:numFmt formatCode="0%" sourceLinked="1"/>
        <c:majorTickMark val="none"/>
        <c:minorTickMark val="none"/>
        <c:tickLblPos val="none"/>
        <c:crossAx val="229094144"/>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 OFFICE OF THE MUNICIPAL MANAGER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2.8396118721461202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val>
            <c:numRef>
              <c:f>Sheet5!$C$47:$C$53</c:f>
              <c:numCache>
                <c:formatCode>0.00%</c:formatCode>
                <c:ptCount val="7"/>
                <c:pt idx="0" formatCode="0%">
                  <c:v>1</c:v>
                </c:pt>
                <c:pt idx="1">
                  <c:v>5.3999999999999999E-2</c:v>
                </c:pt>
                <c:pt idx="2">
                  <c:v>0.2432</c:v>
                </c:pt>
                <c:pt idx="3">
                  <c:v>0.43240000000000001</c:v>
                </c:pt>
                <c:pt idx="4" formatCode="0%">
                  <c:v>0</c:v>
                </c:pt>
                <c:pt idx="5" formatCode="0%">
                  <c:v>0</c:v>
                </c:pt>
                <c:pt idx="6">
                  <c:v>0.2702</c:v>
                </c:pt>
              </c:numCache>
            </c:numRef>
          </c:val>
        </c:ser>
        <c:ser>
          <c:idx val="1"/>
          <c:order val="1"/>
          <c:tx>
            <c:v>QUARTER 2</c:v>
          </c:tx>
          <c:spPr>
            <a:ln>
              <a:solidFill>
                <a:sysClr val="windowText" lastClr="000000"/>
              </a:solidFill>
            </a:ln>
          </c:spPr>
          <c:invertIfNegative val="0"/>
          <c:dPt>
            <c:idx val="0"/>
            <c:invertIfNegative val="0"/>
            <c:bubble3D val="0"/>
            <c:spPr>
              <a:solidFill>
                <a:schemeClr val="tx1"/>
              </a:solidFill>
              <a:ln>
                <a:solidFill>
                  <a:sysClr val="windowText" lastClr="000000"/>
                </a:solidFill>
              </a:ln>
            </c:spPr>
          </c:dPt>
          <c:dPt>
            <c:idx val="1"/>
            <c:invertIfNegative val="0"/>
            <c:bubble3D val="0"/>
            <c:spPr>
              <a:solidFill>
                <a:srgbClr val="FF0000"/>
              </a:solidFill>
              <a:ln>
                <a:solidFill>
                  <a:sysClr val="windowText" lastClr="000000"/>
                </a:solidFill>
              </a:ln>
            </c:spPr>
          </c:dPt>
          <c:dPt>
            <c:idx val="2"/>
            <c:invertIfNegative val="0"/>
            <c:bubble3D val="0"/>
            <c:spPr>
              <a:solidFill>
                <a:schemeClr val="accent6"/>
              </a:solidFill>
              <a:ln>
                <a:solidFill>
                  <a:sysClr val="windowText" lastClr="000000"/>
                </a:solidFill>
              </a:ln>
            </c:spPr>
          </c:dPt>
          <c:dPt>
            <c:idx val="3"/>
            <c:invertIfNegative val="0"/>
            <c:bubble3D val="0"/>
            <c:spPr>
              <a:solidFill>
                <a:srgbClr val="92D050"/>
              </a:solidFill>
              <a:ln>
                <a:solidFill>
                  <a:sysClr val="windowText" lastClr="000000"/>
                </a:solidFill>
              </a:ln>
            </c:spPr>
          </c:dPt>
          <c:dPt>
            <c:idx val="6"/>
            <c:invertIfNegative val="0"/>
            <c:bubble3D val="0"/>
            <c:spPr>
              <a:solidFill>
                <a:srgbClr val="FFFF00"/>
              </a:solidFill>
              <a:ln>
                <a:solidFill>
                  <a:sysClr val="windowText" lastClr="000000"/>
                </a:solidFill>
              </a:ln>
            </c:spPr>
          </c:dPt>
          <c:dLbls>
            <c:dLbl>
              <c:idx val="2"/>
              <c:layout>
                <c:manualLayout>
                  <c:x val="1.0571251902587574E-2"/>
                  <c:y val="0"/>
                </c:manualLayout>
              </c:layout>
              <c:showLegendKey val="0"/>
              <c:showVal val="1"/>
              <c:showCatName val="0"/>
              <c:showSerName val="0"/>
              <c:showPercent val="0"/>
              <c:showBubbleSize val="0"/>
            </c:dLbl>
            <c:dLbl>
              <c:idx val="3"/>
              <c:layout>
                <c:manualLayout>
                  <c:x val="6.0407153729071534E-3"/>
                  <c:y val="0"/>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val>
            <c:numRef>
              <c:f>Sheet5!$D$47:$D$53</c:f>
              <c:numCache>
                <c:formatCode>0.00%</c:formatCode>
                <c:ptCount val="7"/>
                <c:pt idx="0" formatCode="0%">
                  <c:v>1</c:v>
                </c:pt>
                <c:pt idx="1">
                  <c:v>2.7E-2</c:v>
                </c:pt>
                <c:pt idx="2">
                  <c:v>0.2162</c:v>
                </c:pt>
                <c:pt idx="3">
                  <c:v>0.3513</c:v>
                </c:pt>
                <c:pt idx="4" formatCode="0%">
                  <c:v>0</c:v>
                </c:pt>
                <c:pt idx="5" formatCode="0%">
                  <c:v>0</c:v>
                </c:pt>
                <c:pt idx="6">
                  <c:v>0.40539999999999998</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1.3591609589041096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val>
            <c:numRef>
              <c:f>Sheet5!$E$47:$E$53</c:f>
              <c:numCache>
                <c:formatCode>0%</c:formatCode>
                <c:ptCount val="7"/>
                <c:pt idx="0">
                  <c:v>1</c:v>
                </c:pt>
                <c:pt idx="1">
                  <c:v>0</c:v>
                </c:pt>
                <c:pt idx="2" formatCode="0.00%">
                  <c:v>0.13880000000000001</c:v>
                </c:pt>
                <c:pt idx="3" formatCode="0.00%">
                  <c:v>0.33329999999999999</c:v>
                </c:pt>
                <c:pt idx="4">
                  <c:v>0</c:v>
                </c:pt>
                <c:pt idx="5">
                  <c:v>0</c:v>
                </c:pt>
                <c:pt idx="6" formatCode="0.00%">
                  <c:v>0.52769999999999995</c:v>
                </c:pt>
              </c:numCache>
            </c:numRef>
          </c:val>
        </c:ser>
        <c:dLbls>
          <c:showLegendKey val="0"/>
          <c:showVal val="1"/>
          <c:showCatName val="0"/>
          <c:showSerName val="0"/>
          <c:showPercent val="0"/>
          <c:showBubbleSize val="0"/>
        </c:dLbls>
        <c:gapWidth val="150"/>
        <c:overlap val="-25"/>
        <c:axId val="248245248"/>
        <c:axId val="249955072"/>
      </c:barChart>
      <c:catAx>
        <c:axId val="248245248"/>
        <c:scaling>
          <c:orientation val="minMax"/>
        </c:scaling>
        <c:delete val="0"/>
        <c:axPos val="b"/>
        <c:majorTickMark val="none"/>
        <c:minorTickMark val="none"/>
        <c:tickLblPos val="nextTo"/>
        <c:crossAx val="249955072"/>
        <c:crosses val="autoZero"/>
        <c:auto val="1"/>
        <c:lblAlgn val="ctr"/>
        <c:lblOffset val="100"/>
        <c:noMultiLvlLbl val="0"/>
      </c:catAx>
      <c:valAx>
        <c:axId val="249955072"/>
        <c:scaling>
          <c:orientation val="minMax"/>
        </c:scaling>
        <c:delete val="1"/>
        <c:axPos val="l"/>
        <c:numFmt formatCode="0%" sourceLinked="1"/>
        <c:majorTickMark val="none"/>
        <c:minorTickMark val="none"/>
        <c:tickLblPos val="none"/>
        <c:crossAx val="248245248"/>
        <c:crosses val="autoZero"/>
        <c:crossBetween val="between"/>
      </c:valAx>
      <c:dTable>
        <c:showHorzBorder val="1"/>
        <c:showVertBorder val="1"/>
        <c:showOutline val="1"/>
        <c:showKeys val="0"/>
      </c:dTable>
    </c:plotArea>
    <c:plotVisOnly val="1"/>
    <c:dispBlanksAs val="gap"/>
    <c:showDLblsOverMax val="0"/>
  </c:chart>
  <c:printSettings>
    <c:headerFooter/>
    <c:pageMargins b="0.74803149606301633" l="0.70866141732285304" r="0.70866141732285304" t="0.74803149606301633" header="0.31496062992127405" footer="0.31496062992127405"/>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INTERGRATED DEVELOPMENT PLAN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0"/>
              <c:layout>
                <c:manualLayout>
                  <c:x val="-3.6372716894977038E-3"/>
                  <c:y val="0"/>
                </c:manualLayout>
              </c:layout>
              <c:dLblPos val="outEnd"/>
              <c:showLegendKey val="0"/>
              <c:showVal val="1"/>
              <c:showCatName val="0"/>
              <c:showSerName val="0"/>
              <c:showPercent val="0"/>
              <c:showBubbleSize val="0"/>
            </c:dLbl>
            <c:txPr>
              <a:bodyPr/>
              <a:lstStyle/>
              <a:p>
                <a:pPr>
                  <a:defRPr sz="800"/>
                </a:pPr>
                <a:endParaRPr lang="en-US"/>
              </a:p>
            </c:txPr>
            <c:dLblPos val="outEnd"/>
            <c:showLegendKey val="0"/>
            <c:showVal val="1"/>
            <c:showCatName val="0"/>
            <c:showSerName val="0"/>
            <c:showPercent val="0"/>
            <c:showBubbleSize val="0"/>
            <c:showLeaderLines val="0"/>
          </c:dLbls>
          <c:val>
            <c:numRef>
              <c:f>Sheet5!$C$68:$C$74</c:f>
              <c:numCache>
                <c:formatCode>0.00%</c:formatCode>
                <c:ptCount val="7"/>
                <c:pt idx="0" formatCode="0%">
                  <c:v>1</c:v>
                </c:pt>
                <c:pt idx="1">
                  <c:v>0.18179999999999999</c:v>
                </c:pt>
                <c:pt idx="2" formatCode="0%">
                  <c:v>0</c:v>
                </c:pt>
                <c:pt idx="3">
                  <c:v>0.5454</c:v>
                </c:pt>
                <c:pt idx="4" formatCode="0%">
                  <c:v>0</c:v>
                </c:pt>
                <c:pt idx="5" formatCode="0%">
                  <c:v>0</c:v>
                </c:pt>
                <c:pt idx="6">
                  <c:v>0.2727</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dLbl>
              <c:idx val="1"/>
              <c:layout>
                <c:manualLayout>
                  <c:x val="1.2081430745814307E-2"/>
                  <c:y val="-2.9048656499636892E-3"/>
                </c:manualLayout>
              </c:layout>
              <c:showLegendKey val="0"/>
              <c:showVal val="1"/>
              <c:showCatName val="0"/>
              <c:showSerName val="0"/>
              <c:showPercent val="0"/>
              <c:showBubbleSize val="0"/>
            </c:dLbl>
            <c:dLbl>
              <c:idx val="6"/>
              <c:layout>
                <c:manualLayout>
                  <c:x val="-1.5101788432267884E-2"/>
                  <c:y val="-8.7145969498910684E-3"/>
                </c:manualLayout>
              </c:layout>
              <c:showLegendKey val="0"/>
              <c:showVal val="1"/>
              <c:showCatName val="0"/>
              <c:showSerName val="0"/>
              <c:showPercent val="0"/>
              <c:showBubbleSize val="0"/>
            </c:dLbl>
            <c:txPr>
              <a:bodyPr/>
              <a:lstStyle/>
              <a:p>
                <a:pPr algn="ctr">
                  <a:defRPr lang="en-ZA"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val>
            <c:numRef>
              <c:f>Sheet5!$D$68:$D$74</c:f>
              <c:numCache>
                <c:formatCode>0.00%</c:formatCode>
                <c:ptCount val="7"/>
                <c:pt idx="0" formatCode="0%">
                  <c:v>1</c:v>
                </c:pt>
                <c:pt idx="1">
                  <c:v>0.18179999999999999</c:v>
                </c:pt>
                <c:pt idx="2">
                  <c:v>0.18179999999999999</c:v>
                </c:pt>
                <c:pt idx="3" formatCode="0%">
                  <c:v>0.2727</c:v>
                </c:pt>
                <c:pt idx="4" formatCode="0%">
                  <c:v>0</c:v>
                </c:pt>
                <c:pt idx="5" formatCode="0%">
                  <c:v>0</c:v>
                </c:pt>
                <c:pt idx="6">
                  <c:v>0.36359999999999998</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US"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dLbls>
          <c:val>
            <c:numRef>
              <c:f>Sheet5!$E$68:$E$74</c:f>
              <c:numCache>
                <c:formatCode>0%</c:formatCode>
                <c:ptCount val="7"/>
                <c:pt idx="0">
                  <c:v>1</c:v>
                </c:pt>
                <c:pt idx="1">
                  <c:v>0.1</c:v>
                </c:pt>
                <c:pt idx="2">
                  <c:v>0</c:v>
                </c:pt>
                <c:pt idx="3">
                  <c:v>0.2</c:v>
                </c:pt>
                <c:pt idx="4">
                  <c:v>0</c:v>
                </c:pt>
                <c:pt idx="5">
                  <c:v>0</c:v>
                </c:pt>
                <c:pt idx="6">
                  <c:v>0.7</c:v>
                </c:pt>
              </c:numCache>
            </c:numRef>
          </c:val>
        </c:ser>
        <c:dLbls>
          <c:showLegendKey val="0"/>
          <c:showVal val="1"/>
          <c:showCatName val="0"/>
          <c:showSerName val="0"/>
          <c:showPercent val="0"/>
          <c:showBubbleSize val="0"/>
        </c:dLbls>
        <c:gapWidth val="150"/>
        <c:overlap val="-25"/>
        <c:axId val="166044032"/>
        <c:axId val="166045568"/>
      </c:barChart>
      <c:catAx>
        <c:axId val="166044032"/>
        <c:scaling>
          <c:orientation val="minMax"/>
        </c:scaling>
        <c:delete val="0"/>
        <c:axPos val="b"/>
        <c:majorTickMark val="none"/>
        <c:minorTickMark val="none"/>
        <c:tickLblPos val="nextTo"/>
        <c:crossAx val="166045568"/>
        <c:crosses val="autoZero"/>
        <c:auto val="1"/>
        <c:lblAlgn val="ctr"/>
        <c:lblOffset val="100"/>
        <c:noMultiLvlLbl val="0"/>
      </c:catAx>
      <c:valAx>
        <c:axId val="166045568"/>
        <c:scaling>
          <c:orientation val="minMax"/>
        </c:scaling>
        <c:delete val="1"/>
        <c:axPos val="l"/>
        <c:numFmt formatCode="0%" sourceLinked="1"/>
        <c:majorTickMark val="none"/>
        <c:minorTickMark val="none"/>
        <c:tickLblPos val="none"/>
        <c:crossAx val="166044032"/>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MARKETING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Lbls>
            <c:dLbl>
              <c:idx val="3"/>
              <c:layout>
                <c:manualLayout>
                  <c:x val="-8.8803637396987784E-3"/>
                  <c:y val="0"/>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Sheet5!$B$79:$B$85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Sheet5!$C$79:$C$85</c:f>
              <c:numCache>
                <c:formatCode>0%</c:formatCode>
                <c:ptCount val="7"/>
                <c:pt idx="0">
                  <c:v>1</c:v>
                </c:pt>
                <c:pt idx="1">
                  <c:v>0</c:v>
                </c:pt>
                <c:pt idx="2" formatCode="0.00%">
                  <c:v>0.66659999999999997</c:v>
                </c:pt>
                <c:pt idx="3" formatCode="0.00%">
                  <c:v>0.33329999999999999</c:v>
                </c:pt>
                <c:pt idx="4">
                  <c:v>0</c:v>
                </c:pt>
                <c:pt idx="5">
                  <c:v>0</c:v>
                </c:pt>
                <c:pt idx="6">
                  <c:v>0</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Sheet5!$B$79:$B$85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Sheet5!$D$79:$D$85</c:f>
              <c:numCache>
                <c:formatCode>0%</c:formatCode>
                <c:ptCount val="7"/>
                <c:pt idx="0">
                  <c:v>1</c:v>
                </c:pt>
                <c:pt idx="1">
                  <c:v>0</c:v>
                </c:pt>
                <c:pt idx="2">
                  <c:v>0.5</c:v>
                </c:pt>
                <c:pt idx="3">
                  <c:v>0.5</c:v>
                </c:pt>
                <c:pt idx="4">
                  <c:v>0</c:v>
                </c:pt>
                <c:pt idx="5">
                  <c:v>0</c:v>
                </c:pt>
                <c:pt idx="6">
                  <c:v>0</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Lbls>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Sheet5!$B$79:$B$85</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Sheet5!$E$79:$E$85</c:f>
              <c:numCache>
                <c:formatCode>0%</c:formatCode>
                <c:ptCount val="7"/>
                <c:pt idx="0">
                  <c:v>1</c:v>
                </c:pt>
                <c:pt idx="1">
                  <c:v>0</c:v>
                </c:pt>
                <c:pt idx="2" formatCode="0.00%">
                  <c:v>0.1666</c:v>
                </c:pt>
                <c:pt idx="3" formatCode="0.00%">
                  <c:v>0.83330000000000004</c:v>
                </c:pt>
                <c:pt idx="4">
                  <c:v>0</c:v>
                </c:pt>
                <c:pt idx="5">
                  <c:v>0</c:v>
                </c:pt>
                <c:pt idx="6">
                  <c:v>0</c:v>
                </c:pt>
              </c:numCache>
            </c:numRef>
          </c:val>
        </c:ser>
        <c:dLbls>
          <c:showLegendKey val="0"/>
          <c:showVal val="1"/>
          <c:showCatName val="0"/>
          <c:showSerName val="0"/>
          <c:showPercent val="0"/>
          <c:showBubbleSize val="0"/>
        </c:dLbls>
        <c:gapWidth val="150"/>
        <c:overlap val="-25"/>
        <c:axId val="166366208"/>
        <c:axId val="166368000"/>
      </c:barChart>
      <c:catAx>
        <c:axId val="166366208"/>
        <c:scaling>
          <c:orientation val="minMax"/>
        </c:scaling>
        <c:delete val="0"/>
        <c:axPos val="b"/>
        <c:majorTickMark val="none"/>
        <c:minorTickMark val="none"/>
        <c:tickLblPos val="nextTo"/>
        <c:crossAx val="166368000"/>
        <c:crosses val="autoZero"/>
        <c:auto val="1"/>
        <c:lblAlgn val="ctr"/>
        <c:lblOffset val="100"/>
        <c:noMultiLvlLbl val="0"/>
      </c:catAx>
      <c:valAx>
        <c:axId val="166368000"/>
        <c:scaling>
          <c:orientation val="minMax"/>
        </c:scaling>
        <c:delete val="1"/>
        <c:axPos val="l"/>
        <c:numFmt formatCode="0%" sourceLinked="1"/>
        <c:majorTickMark val="none"/>
        <c:minorTickMark val="none"/>
        <c:tickLblPos val="none"/>
        <c:crossAx val="166366208"/>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400"/>
              <a:t>FINANCE BUSINESS UNIT OVERVIEW</a:t>
            </a:r>
          </a:p>
          <a:p>
            <a:pPr>
              <a:defRPr sz="1200"/>
            </a:pPr>
            <a:r>
              <a:rPr lang="en-US" sz="1400"/>
              <a:t>SDBIP 2012/2013 QUARTER 3 (JANUARY - MARCH 2013) PROGRESS REPORT  </a:t>
            </a:r>
          </a:p>
        </c:rich>
      </c:tx>
      <c:overlay val="0"/>
    </c:title>
    <c:autoTitleDeleted val="0"/>
    <c:plotArea>
      <c:layout>
        <c:manualLayout>
          <c:layoutTarget val="inner"/>
          <c:xMode val="edge"/>
          <c:yMode val="edge"/>
          <c:x val="8.1618031773211572E-2"/>
          <c:y val="0.13402447804175666"/>
          <c:w val="0.91074093892694052"/>
          <c:h val="0.54801222201436484"/>
        </c:manualLayout>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3591609589041096E-2"/>
                  <c:y val="0"/>
                </c:manualLayout>
              </c:layout>
              <c:showLegendKey val="0"/>
              <c:showVal val="1"/>
              <c:showCatName val="0"/>
              <c:showSerName val="0"/>
              <c:showPercent val="0"/>
              <c:showBubbleSize val="0"/>
            </c:dLbl>
            <c:dLbl>
              <c:idx val="6"/>
              <c:layout>
                <c:manualLayout>
                  <c:x val="-1.3591609589040985E-2"/>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Sheet5!$B$90:$B$96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Sheet5!$C$90:$C$96</c:f>
              <c:numCache>
                <c:formatCode>0.00%</c:formatCode>
                <c:ptCount val="7"/>
                <c:pt idx="0" formatCode="0%">
                  <c:v>1</c:v>
                </c:pt>
                <c:pt idx="1">
                  <c:v>2.0799999999999999E-2</c:v>
                </c:pt>
                <c:pt idx="2">
                  <c:v>0.2291</c:v>
                </c:pt>
                <c:pt idx="3">
                  <c:v>0.45829999999999999</c:v>
                </c:pt>
                <c:pt idx="4">
                  <c:v>2.0799999999999999E-2</c:v>
                </c:pt>
                <c:pt idx="5" formatCode="0%">
                  <c:v>0</c:v>
                </c:pt>
                <c:pt idx="6">
                  <c:v>0.27079999999999999</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cat>
            <c:strRef>
              <c:f>Sheet5!$B$90:$B$96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Sheet5!$D$90:$D$96</c:f>
              <c:numCache>
                <c:formatCode>0%</c:formatCode>
                <c:ptCount val="7"/>
                <c:pt idx="0">
                  <c:v>1</c:v>
                </c:pt>
                <c:pt idx="1">
                  <c:v>0</c:v>
                </c:pt>
                <c:pt idx="2" formatCode="0.00%">
                  <c:v>0.20830000000000001</c:v>
                </c:pt>
                <c:pt idx="3">
                  <c:v>0.5</c:v>
                </c:pt>
                <c:pt idx="4" formatCode="0.00%">
                  <c:v>6.25E-2</c:v>
                </c:pt>
                <c:pt idx="5">
                  <c:v>0</c:v>
                </c:pt>
                <c:pt idx="6" formatCode="0.00%">
                  <c:v>0.2291</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1.2081430745814307E-2"/>
                  <c:y val="0"/>
                </c:manualLayout>
              </c:layout>
              <c:showLegendKey val="0"/>
              <c:showVal val="1"/>
              <c:showCatName val="0"/>
              <c:showSerName val="0"/>
              <c:showPercent val="0"/>
              <c:showBubbleSize val="0"/>
            </c:dLbl>
            <c:dLbl>
              <c:idx val="6"/>
              <c:layout>
                <c:manualLayout>
                  <c:x val="7.5508942161340532E-3"/>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Sheet5!$B$90:$B$96</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Sheet5!$E$90:$E$96</c:f>
              <c:numCache>
                <c:formatCode>0%</c:formatCode>
                <c:ptCount val="7"/>
                <c:pt idx="0">
                  <c:v>1</c:v>
                </c:pt>
                <c:pt idx="1">
                  <c:v>0</c:v>
                </c:pt>
                <c:pt idx="2" formatCode="0.00%">
                  <c:v>0.19040000000000001</c:v>
                </c:pt>
                <c:pt idx="3" formatCode="0.00%">
                  <c:v>0.52380000000000004</c:v>
                </c:pt>
                <c:pt idx="4" formatCode="0.00%">
                  <c:v>9.5200000000000007E-2</c:v>
                </c:pt>
                <c:pt idx="5">
                  <c:v>0</c:v>
                </c:pt>
                <c:pt idx="6" formatCode="0.00%">
                  <c:v>0.19040000000000001</c:v>
                </c:pt>
              </c:numCache>
            </c:numRef>
          </c:val>
        </c:ser>
        <c:dLbls>
          <c:showLegendKey val="0"/>
          <c:showVal val="1"/>
          <c:showCatName val="0"/>
          <c:showSerName val="0"/>
          <c:showPercent val="0"/>
          <c:showBubbleSize val="0"/>
        </c:dLbls>
        <c:gapWidth val="150"/>
        <c:overlap val="-25"/>
        <c:axId val="194196992"/>
        <c:axId val="194242816"/>
      </c:barChart>
      <c:catAx>
        <c:axId val="194196992"/>
        <c:scaling>
          <c:orientation val="minMax"/>
        </c:scaling>
        <c:delete val="0"/>
        <c:axPos val="b"/>
        <c:majorTickMark val="none"/>
        <c:minorTickMark val="none"/>
        <c:tickLblPos val="nextTo"/>
        <c:crossAx val="194242816"/>
        <c:crosses val="autoZero"/>
        <c:auto val="1"/>
        <c:lblAlgn val="ctr"/>
        <c:lblOffset val="100"/>
        <c:noMultiLvlLbl val="0"/>
      </c:catAx>
      <c:valAx>
        <c:axId val="194242816"/>
        <c:scaling>
          <c:orientation val="minMax"/>
        </c:scaling>
        <c:delete val="1"/>
        <c:axPos val="l"/>
        <c:numFmt formatCode="0%" sourceLinked="1"/>
        <c:majorTickMark val="none"/>
        <c:minorTickMark val="none"/>
        <c:tickLblPos val="none"/>
        <c:crossAx val="194196992"/>
        <c:crosses val="autoZero"/>
        <c:crossBetween val="between"/>
      </c:valAx>
      <c:dTable>
        <c:showHorzBorder val="1"/>
        <c:showVertBorder val="1"/>
        <c:showOutline val="1"/>
        <c:showKeys val="0"/>
        <c:spPr>
          <a:ln>
            <a:solidFill>
              <a:schemeClr val="tx1"/>
            </a:solidFill>
          </a:ln>
        </c:spPr>
      </c:dTable>
    </c:plotArea>
    <c:plotVisOnly val="1"/>
    <c:dispBlanksAs val="gap"/>
    <c:showDLblsOverMax val="0"/>
  </c:chart>
  <c:txPr>
    <a:bodyPr/>
    <a:lstStyle/>
    <a:p>
      <a:pPr>
        <a:defRPr sz="800">
          <a:latin typeface="Arial Narrow" pitchFamily="34" charset="0"/>
        </a:defRPr>
      </a:pPr>
      <a:endParaRPr lang="en-US"/>
    </a:p>
  </c:txPr>
  <c:printSettings>
    <c:headerFooter/>
    <c:pageMargins b="0.74803149606301655" l="0.70866141732285315" r="0.70866141732285315" t="0.74803149606301655" header="0.31496062992127416" footer="0.31496062992127416"/>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Narrow" pitchFamily="34" charset="0"/>
              </a:defRPr>
            </a:pPr>
            <a:r>
              <a:rPr lang="en-US" sz="1400">
                <a:latin typeface="Arial Narrow" pitchFamily="34" charset="0"/>
              </a:rPr>
              <a:t>BUDGET &amp; TREASURY UNIT OVERVIEW</a:t>
            </a:r>
          </a:p>
          <a:p>
            <a:pPr>
              <a:defRPr sz="1400">
                <a:latin typeface="Arial Narrow" pitchFamily="34" charset="0"/>
              </a:defRPr>
            </a:pPr>
            <a:r>
              <a:rPr lang="en-US" sz="1400">
                <a:latin typeface="Arial Narrow" pitchFamily="34" charset="0"/>
              </a:rPr>
              <a:t>SDBIP 2012/2013 QUARTER 3 (JANUARY - MARCH 2013) PROGRESS REPORT  </a:t>
            </a:r>
          </a:p>
        </c:rich>
      </c:tx>
      <c:overlay val="0"/>
    </c:title>
    <c:autoTitleDeleted val="0"/>
    <c:plotArea>
      <c:layout/>
      <c:barChart>
        <c:barDir val="col"/>
        <c:grouping val="clustered"/>
        <c:varyColors val="0"/>
        <c:ser>
          <c:idx val="0"/>
          <c:order val="0"/>
          <c:tx>
            <c:v>QUARTER 1</c:v>
          </c:tx>
          <c:spPr>
            <a:ln>
              <a:solidFill>
                <a:schemeClr val="tx1"/>
              </a:solidFill>
            </a:ln>
          </c:spPr>
          <c:invertIfNegative val="0"/>
          <c:dPt>
            <c:idx val="0"/>
            <c:invertIfNegative val="0"/>
            <c:bubble3D val="0"/>
            <c:spPr>
              <a:solidFill>
                <a:schemeClr val="tx1"/>
              </a:solidFill>
              <a:ln>
                <a:solidFill>
                  <a:schemeClr val="tx1"/>
                </a:solidFill>
              </a:ln>
            </c:spPr>
          </c:dPt>
          <c:dPt>
            <c:idx val="1"/>
            <c:invertIfNegative val="0"/>
            <c:bubble3D val="0"/>
            <c:spPr>
              <a:solidFill>
                <a:srgbClr val="FF0000"/>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5"/>
            <c:invertIfNegative val="0"/>
            <c:bubble3D val="0"/>
            <c:spPr>
              <a:solidFill>
                <a:srgbClr val="FFFF00"/>
              </a:solidFill>
              <a:ln>
                <a:solidFill>
                  <a:schemeClr val="tx1"/>
                </a:solidFill>
              </a:ln>
            </c:spPr>
          </c:dPt>
          <c:dPt>
            <c:idx val="6"/>
            <c:invertIfNegative val="0"/>
            <c:bubble3D val="0"/>
            <c:spPr>
              <a:solidFill>
                <a:srgbClr val="FFFF00"/>
              </a:solidFill>
              <a:ln>
                <a:solidFill>
                  <a:schemeClr val="tx1"/>
                </a:solidFill>
              </a:ln>
            </c:spPr>
          </c:dPt>
          <c:dLbls>
            <c:dLbl>
              <c:idx val="3"/>
              <c:layout>
                <c:manualLayout>
                  <c:x val="-9.061073059360731E-3"/>
                  <c:y val="0"/>
                </c:manualLayout>
              </c:layout>
              <c:dLblPos val="outEnd"/>
              <c:showLegendKey val="0"/>
              <c:showVal val="1"/>
              <c:showCatName val="0"/>
              <c:showSerName val="0"/>
              <c:showPercent val="0"/>
              <c:showBubbleSize val="0"/>
            </c:dLbl>
            <c:dLbl>
              <c:idx val="6"/>
              <c:layout>
                <c:manualLayout>
                  <c:x val="-1.5101788432267884E-2"/>
                  <c:y val="2.9048656499636892E-3"/>
                </c:manualLayout>
              </c:layout>
              <c:dLblPos val="outEnd"/>
              <c:showLegendKey val="0"/>
              <c:showVal val="1"/>
              <c:showCatName val="0"/>
              <c:showSerName val="0"/>
              <c:showPercent val="0"/>
              <c:showBubbleSize val="0"/>
            </c:dLbl>
            <c:txPr>
              <a:bodyPr/>
              <a:lstStyle/>
              <a:p>
                <a:pPr>
                  <a:defRPr sz="800">
                    <a:latin typeface="Arial Narrow" pitchFamily="34" charset="0"/>
                  </a:defRPr>
                </a:pPr>
                <a:endParaRPr lang="en-US"/>
              </a:p>
            </c:txPr>
            <c:dLblPos val="outEnd"/>
            <c:showLegendKey val="0"/>
            <c:showVal val="1"/>
            <c:showCatName val="0"/>
            <c:showSerName val="0"/>
            <c:showPercent val="0"/>
            <c:showBubbleSize val="0"/>
            <c:showLeaderLines val="0"/>
          </c:dLbls>
          <c:cat>
            <c:strRef>
              <c:f>Sheet5!$B$101:$B$107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Sheet5!$C$101:$C$107</c:f>
              <c:numCache>
                <c:formatCode>0.00%</c:formatCode>
                <c:ptCount val="7"/>
                <c:pt idx="0" formatCode="0%">
                  <c:v>1</c:v>
                </c:pt>
                <c:pt idx="1">
                  <c:v>9.0899999999999995E-2</c:v>
                </c:pt>
                <c:pt idx="2">
                  <c:v>0.2727</c:v>
                </c:pt>
                <c:pt idx="3">
                  <c:v>0.18179999999999999</c:v>
                </c:pt>
                <c:pt idx="4" formatCode="0%">
                  <c:v>0</c:v>
                </c:pt>
                <c:pt idx="5" formatCode="0%">
                  <c:v>0</c:v>
                </c:pt>
                <c:pt idx="6">
                  <c:v>0.45450000000000002</c:v>
                </c:pt>
              </c:numCache>
            </c:numRef>
          </c:val>
        </c:ser>
        <c:ser>
          <c:idx val="1"/>
          <c:order val="1"/>
          <c:tx>
            <c:v>QUARTER 2</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4"/>
            <c:invertIfNegative val="0"/>
            <c:bubble3D val="0"/>
            <c:spPr>
              <a:solidFill>
                <a:srgbClr val="00B0F0"/>
              </a:solidFill>
              <a:ln>
                <a:solidFill>
                  <a:schemeClr val="tx1"/>
                </a:solidFill>
              </a:ln>
            </c:spPr>
          </c:dPt>
          <c:dPt>
            <c:idx val="6"/>
            <c:invertIfNegative val="0"/>
            <c:bubble3D val="0"/>
            <c:spPr>
              <a:solidFill>
                <a:srgbClr val="FFFF00"/>
              </a:solidFill>
              <a:ln>
                <a:solidFill>
                  <a:schemeClr val="tx1"/>
                </a:solidFill>
              </a:ln>
            </c:spPr>
          </c:dPt>
          <c:dLbls>
            <c:txPr>
              <a:bodyPr/>
              <a:lstStyle/>
              <a:p>
                <a:pPr algn="ctr">
                  <a:defRPr lang="en-ZA"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Sheet5!$B$101:$B$107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Sheet5!$D$101:$D$107</c:f>
              <c:numCache>
                <c:formatCode>0%</c:formatCode>
                <c:ptCount val="7"/>
                <c:pt idx="0">
                  <c:v>1</c:v>
                </c:pt>
                <c:pt idx="1">
                  <c:v>0</c:v>
                </c:pt>
                <c:pt idx="2" formatCode="0.00%">
                  <c:v>0.18179999999999999</c:v>
                </c:pt>
                <c:pt idx="3" formatCode="0.00%">
                  <c:v>0.36359999999999998</c:v>
                </c:pt>
                <c:pt idx="4">
                  <c:v>0</c:v>
                </c:pt>
                <c:pt idx="5">
                  <c:v>0</c:v>
                </c:pt>
                <c:pt idx="6" formatCode="0.00%">
                  <c:v>0.45450000000000002</c:v>
                </c:pt>
              </c:numCache>
            </c:numRef>
          </c:val>
        </c:ser>
        <c:ser>
          <c:idx val="2"/>
          <c:order val="2"/>
          <c:tx>
            <c:v>QUARTER 3</c:v>
          </c:tx>
          <c:spPr>
            <a:ln>
              <a:solidFill>
                <a:schemeClr val="tx1"/>
              </a:solidFill>
            </a:ln>
          </c:spPr>
          <c:invertIfNegative val="0"/>
          <c:dPt>
            <c:idx val="0"/>
            <c:invertIfNegative val="0"/>
            <c:bubble3D val="0"/>
            <c:spPr>
              <a:solidFill>
                <a:schemeClr val="tx1"/>
              </a:solidFill>
              <a:ln>
                <a:solidFill>
                  <a:schemeClr val="tx1"/>
                </a:solidFill>
              </a:ln>
            </c:spPr>
          </c:dPt>
          <c:dPt>
            <c:idx val="2"/>
            <c:invertIfNegative val="0"/>
            <c:bubble3D val="0"/>
            <c:spPr>
              <a:solidFill>
                <a:schemeClr val="accent6"/>
              </a:solidFill>
              <a:ln>
                <a:solidFill>
                  <a:schemeClr val="tx1"/>
                </a:solidFill>
              </a:ln>
            </c:spPr>
          </c:dPt>
          <c:dPt>
            <c:idx val="3"/>
            <c:invertIfNegative val="0"/>
            <c:bubble3D val="0"/>
            <c:spPr>
              <a:solidFill>
                <a:srgbClr val="92D050"/>
              </a:solidFill>
              <a:ln>
                <a:solidFill>
                  <a:schemeClr val="tx1"/>
                </a:solidFill>
              </a:ln>
            </c:spPr>
          </c:dPt>
          <c:dPt>
            <c:idx val="6"/>
            <c:invertIfNegative val="0"/>
            <c:bubble3D val="0"/>
            <c:spPr>
              <a:solidFill>
                <a:srgbClr val="FFFF00"/>
              </a:solidFill>
              <a:ln>
                <a:solidFill>
                  <a:schemeClr val="tx1"/>
                </a:solidFill>
              </a:ln>
            </c:spPr>
          </c:dPt>
          <c:dLbls>
            <c:dLbl>
              <c:idx val="2"/>
              <c:layout>
                <c:manualLayout>
                  <c:x val="9.061073059360731E-3"/>
                  <c:y val="0"/>
                </c:manualLayout>
              </c:layout>
              <c:showLegendKey val="0"/>
              <c:showVal val="1"/>
              <c:showCatName val="0"/>
              <c:showSerName val="0"/>
              <c:showPercent val="0"/>
              <c:showBubbleSize val="0"/>
            </c:dLbl>
            <c:dLbl>
              <c:idx val="3"/>
              <c:layout>
                <c:manualLayout>
                  <c:x val="1.0571251902587519E-2"/>
                  <c:y val="0"/>
                </c:manualLayout>
              </c:layout>
              <c:showLegendKey val="0"/>
              <c:showVal val="1"/>
              <c:showCatName val="0"/>
              <c:showSerName val="0"/>
              <c:showPercent val="0"/>
              <c:showBubbleSize val="0"/>
            </c:dLbl>
            <c:dLbl>
              <c:idx val="6"/>
              <c:layout>
                <c:manualLayout>
                  <c:x val="1.3591609589041096E-2"/>
                  <c:y val="0"/>
                </c:manualLayout>
              </c:layout>
              <c:showLegendKey val="0"/>
              <c:showVal val="1"/>
              <c:showCatName val="0"/>
              <c:showSerName val="0"/>
              <c:showPercent val="0"/>
              <c:showBubbleSize val="0"/>
            </c:dLbl>
            <c:txPr>
              <a:bodyPr/>
              <a:lstStyle/>
              <a:p>
                <a:pPr algn="ctr">
                  <a:defRPr lang="en-US" sz="8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showLeaderLines val="0"/>
          </c:dLbls>
          <c:cat>
            <c:strRef>
              <c:f>Sheet5!$B$101:$B$107</c:f>
              <c:strCache>
                <c:ptCount val="7"/>
                <c:pt idx="0">
                  <c:v>TOTAL PROJECTS</c:v>
                </c:pt>
                <c:pt idx="1">
                  <c:v>1 NIL ACHIEVED</c:v>
                </c:pt>
                <c:pt idx="2">
                  <c:v>2 TARGET PARTIALLY MET</c:v>
                </c:pt>
                <c:pt idx="3">
                  <c:v>3 TARGET MET</c:v>
                </c:pt>
                <c:pt idx="4">
                  <c:v>4 TARGET EXCEEDED</c:v>
                </c:pt>
                <c:pt idx="5">
                  <c:v>5 TARGET EXCEEDED BY 100 %</c:v>
                </c:pt>
                <c:pt idx="6">
                  <c:v>NOT APPLICABLE</c:v>
                </c:pt>
              </c:strCache>
            </c:strRef>
          </c:cat>
          <c:val>
            <c:numRef>
              <c:f>Sheet5!$E$101:$E$107</c:f>
              <c:numCache>
                <c:formatCode>0%</c:formatCode>
                <c:ptCount val="7"/>
                <c:pt idx="0">
                  <c:v>1</c:v>
                </c:pt>
                <c:pt idx="1">
                  <c:v>0</c:v>
                </c:pt>
                <c:pt idx="2" formatCode="0.00%">
                  <c:v>0.18179999999999999</c:v>
                </c:pt>
                <c:pt idx="3" formatCode="0.00%">
                  <c:v>0.36359999999999998</c:v>
                </c:pt>
                <c:pt idx="4">
                  <c:v>0</c:v>
                </c:pt>
                <c:pt idx="5">
                  <c:v>0</c:v>
                </c:pt>
                <c:pt idx="6" formatCode="0.00%">
                  <c:v>0.45450000000000002</c:v>
                </c:pt>
              </c:numCache>
            </c:numRef>
          </c:val>
        </c:ser>
        <c:dLbls>
          <c:showLegendKey val="0"/>
          <c:showVal val="1"/>
          <c:showCatName val="0"/>
          <c:showSerName val="0"/>
          <c:showPercent val="0"/>
          <c:showBubbleSize val="0"/>
        </c:dLbls>
        <c:gapWidth val="150"/>
        <c:overlap val="-25"/>
        <c:axId val="194520192"/>
        <c:axId val="194521728"/>
      </c:barChart>
      <c:catAx>
        <c:axId val="194520192"/>
        <c:scaling>
          <c:orientation val="minMax"/>
        </c:scaling>
        <c:delete val="0"/>
        <c:axPos val="b"/>
        <c:majorTickMark val="none"/>
        <c:minorTickMark val="none"/>
        <c:tickLblPos val="nextTo"/>
        <c:crossAx val="194521728"/>
        <c:crosses val="autoZero"/>
        <c:auto val="1"/>
        <c:lblAlgn val="ctr"/>
        <c:lblOffset val="100"/>
        <c:noMultiLvlLbl val="0"/>
      </c:catAx>
      <c:valAx>
        <c:axId val="194521728"/>
        <c:scaling>
          <c:orientation val="minMax"/>
        </c:scaling>
        <c:delete val="1"/>
        <c:axPos val="l"/>
        <c:numFmt formatCode="0%" sourceLinked="1"/>
        <c:majorTickMark val="none"/>
        <c:minorTickMark val="none"/>
        <c:tickLblPos val="none"/>
        <c:crossAx val="194520192"/>
        <c:crosses val="autoZero"/>
        <c:crossBetween val="between"/>
      </c:valAx>
      <c:dTable>
        <c:showHorzBorder val="1"/>
        <c:showVertBorder val="1"/>
        <c:showOutline val="1"/>
        <c:showKeys val="0"/>
      </c:dTable>
    </c:plotArea>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123824</xdr:rowOff>
    </xdr:from>
    <xdr:to>
      <xdr:col>9</xdr:col>
      <xdr:colOff>257175</xdr:colOff>
      <xdr:row>30</xdr:row>
      <xdr:rowOff>171450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781049"/>
          <a:ext cx="4705350" cy="5381626"/>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104775</xdr:colOff>
      <xdr:row>19</xdr:row>
      <xdr:rowOff>19049</xdr:rowOff>
    </xdr:from>
    <xdr:to>
      <xdr:col>15</xdr:col>
      <xdr:colOff>456225</xdr:colOff>
      <xdr:row>40</xdr:row>
      <xdr:rowOff>28574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142875</xdr:colOff>
      <xdr:row>19</xdr:row>
      <xdr:rowOff>0</xdr:rowOff>
    </xdr:from>
    <xdr:to>
      <xdr:col>15</xdr:col>
      <xdr:colOff>494325</xdr:colOff>
      <xdr:row>39</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104775</xdr:colOff>
      <xdr:row>19</xdr:row>
      <xdr:rowOff>19050</xdr:rowOff>
    </xdr:from>
    <xdr:to>
      <xdr:col>15</xdr:col>
      <xdr:colOff>456225</xdr:colOff>
      <xdr:row>39</xdr:row>
      <xdr:rowOff>200025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114300</xdr:colOff>
      <xdr:row>18</xdr:row>
      <xdr:rowOff>200025</xdr:rowOff>
    </xdr:from>
    <xdr:to>
      <xdr:col>15</xdr:col>
      <xdr:colOff>465750</xdr:colOff>
      <xdr:row>39</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133350</xdr:colOff>
      <xdr:row>19</xdr:row>
      <xdr:rowOff>28575</xdr:rowOff>
    </xdr:from>
    <xdr:to>
      <xdr:col>15</xdr:col>
      <xdr:colOff>484800</xdr:colOff>
      <xdr:row>40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123825</xdr:colOff>
      <xdr:row>19</xdr:row>
      <xdr:rowOff>0</xdr:rowOff>
    </xdr:from>
    <xdr:to>
      <xdr:col>15</xdr:col>
      <xdr:colOff>475275</xdr:colOff>
      <xdr:row>36</xdr:row>
      <xdr:rowOff>181650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46</xdr:row>
      <xdr:rowOff>0</xdr:rowOff>
    </xdr:from>
    <xdr:to>
      <xdr:col>15</xdr:col>
      <xdr:colOff>476251</xdr:colOff>
      <xdr:row>63</xdr:row>
      <xdr:rowOff>181650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161925</xdr:colOff>
      <xdr:row>18</xdr:row>
      <xdr:rowOff>180975</xdr:rowOff>
    </xdr:from>
    <xdr:to>
      <xdr:col>15</xdr:col>
      <xdr:colOff>513375</xdr:colOff>
      <xdr:row>36</xdr:row>
      <xdr:rowOff>153075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200025</xdr:colOff>
      <xdr:row>19</xdr:row>
      <xdr:rowOff>38100</xdr:rowOff>
    </xdr:from>
    <xdr:to>
      <xdr:col>15</xdr:col>
      <xdr:colOff>457875</xdr:colOff>
      <xdr:row>40</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15</xdr:row>
      <xdr:rowOff>0</xdr:rowOff>
    </xdr:from>
    <xdr:to>
      <xdr:col>8</xdr:col>
      <xdr:colOff>85725</xdr:colOff>
      <xdr:row>15</xdr:row>
      <xdr:rowOff>285750</xdr:rowOff>
    </xdr:to>
    <xdr:pic>
      <xdr:nvPicPr>
        <xdr:cNvPr id="2" name="Picture 16"/>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448550" y="6648450"/>
          <a:ext cx="85725" cy="285750"/>
        </a:xfrm>
        <a:prstGeom prst="rect">
          <a:avLst/>
        </a:prstGeom>
        <a:noFill/>
        <a:ln w="9525">
          <a:noFill/>
          <a:miter lim="800000"/>
          <a:headEnd/>
          <a:tailEnd/>
        </a:ln>
      </xdr:spPr>
    </xdr:pic>
    <xdr:clientData/>
  </xdr:twoCellAnchor>
  <xdr:twoCellAnchor>
    <xdr:from>
      <xdr:col>8</xdr:col>
      <xdr:colOff>0</xdr:colOff>
      <xdr:row>15</xdr:row>
      <xdr:rowOff>0</xdr:rowOff>
    </xdr:from>
    <xdr:to>
      <xdr:col>8</xdr:col>
      <xdr:colOff>85725</xdr:colOff>
      <xdr:row>15</xdr:row>
      <xdr:rowOff>285750</xdr:rowOff>
    </xdr:to>
    <xdr:pic>
      <xdr:nvPicPr>
        <xdr:cNvPr id="4" name="Picture 16"/>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7448550" y="6648450"/>
          <a:ext cx="85725" cy="285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87842</xdr:colOff>
      <xdr:row>18</xdr:row>
      <xdr:rowOff>178859</xdr:rowOff>
    </xdr:from>
    <xdr:to>
      <xdr:col>7</xdr:col>
      <xdr:colOff>364067</xdr:colOff>
      <xdr:row>36</xdr:row>
      <xdr:rowOff>148842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142875</xdr:colOff>
      <xdr:row>51</xdr:row>
      <xdr:rowOff>19050</xdr:rowOff>
    </xdr:from>
    <xdr:to>
      <xdr:col>7</xdr:col>
      <xdr:colOff>371475</xdr:colOff>
      <xdr:row>68</xdr:row>
      <xdr:rowOff>200700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123825</xdr:colOff>
      <xdr:row>19</xdr:row>
      <xdr:rowOff>28575</xdr:rowOff>
    </xdr:from>
    <xdr:to>
      <xdr:col>15</xdr:col>
      <xdr:colOff>475275</xdr:colOff>
      <xdr:row>37</xdr:row>
      <xdr:rowOff>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48</xdr:row>
      <xdr:rowOff>190500</xdr:rowOff>
    </xdr:from>
    <xdr:to>
      <xdr:col>15</xdr:col>
      <xdr:colOff>408600</xdr:colOff>
      <xdr:row>65</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104775</xdr:colOff>
      <xdr:row>19</xdr:row>
      <xdr:rowOff>9525</xdr:rowOff>
    </xdr:from>
    <xdr:to>
      <xdr:col>15</xdr:col>
      <xdr:colOff>456225</xdr:colOff>
      <xdr:row>36</xdr:row>
      <xdr:rowOff>191175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180975</xdr:colOff>
      <xdr:row>19</xdr:row>
      <xdr:rowOff>19050</xdr:rowOff>
    </xdr:from>
    <xdr:to>
      <xdr:col>15</xdr:col>
      <xdr:colOff>532425</xdr:colOff>
      <xdr:row>36</xdr:row>
      <xdr:rowOff>200700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48</xdr:row>
      <xdr:rowOff>200024</xdr:rowOff>
    </xdr:from>
    <xdr:to>
      <xdr:col>15</xdr:col>
      <xdr:colOff>522900</xdr:colOff>
      <xdr:row>66</xdr:row>
      <xdr:rowOff>172124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142875</xdr:colOff>
      <xdr:row>28</xdr:row>
      <xdr:rowOff>180975</xdr:rowOff>
    </xdr:from>
    <xdr:to>
      <xdr:col>15</xdr:col>
      <xdr:colOff>494325</xdr:colOff>
      <xdr:row>46</xdr:row>
      <xdr:rowOff>153075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190500</xdr:colOff>
      <xdr:row>19</xdr:row>
      <xdr:rowOff>9525</xdr:rowOff>
    </xdr:from>
    <xdr:to>
      <xdr:col>15</xdr:col>
      <xdr:colOff>485775</xdr:colOff>
      <xdr:row>36</xdr:row>
      <xdr:rowOff>191175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49</xdr:row>
      <xdr:rowOff>19050</xdr:rowOff>
    </xdr:from>
    <xdr:to>
      <xdr:col>15</xdr:col>
      <xdr:colOff>513375</xdr:colOff>
      <xdr:row>66</xdr:row>
      <xdr:rowOff>200700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3</xdr:col>
      <xdr:colOff>180975</xdr:colOff>
      <xdr:row>19</xdr:row>
      <xdr:rowOff>0</xdr:rowOff>
    </xdr:from>
    <xdr:to>
      <xdr:col>15</xdr:col>
      <xdr:colOff>457200</xdr:colOff>
      <xdr:row>36</xdr:row>
      <xdr:rowOff>181650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180975</xdr:colOff>
      <xdr:row>19</xdr:row>
      <xdr:rowOff>0</xdr:rowOff>
    </xdr:from>
    <xdr:to>
      <xdr:col>15</xdr:col>
      <xdr:colOff>457200</xdr:colOff>
      <xdr:row>36</xdr:row>
      <xdr:rowOff>181650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190500</xdr:colOff>
      <xdr:row>28</xdr:row>
      <xdr:rowOff>9525</xdr:rowOff>
    </xdr:from>
    <xdr:to>
      <xdr:col>15</xdr:col>
      <xdr:colOff>466725</xdr:colOff>
      <xdr:row>45</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123825</xdr:colOff>
      <xdr:row>19</xdr:row>
      <xdr:rowOff>28575</xdr:rowOff>
    </xdr:from>
    <xdr:to>
      <xdr:col>15</xdr:col>
      <xdr:colOff>475275</xdr:colOff>
      <xdr:row>37</xdr:row>
      <xdr:rowOff>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114300</xdr:colOff>
      <xdr:row>18</xdr:row>
      <xdr:rowOff>123825</xdr:rowOff>
    </xdr:from>
    <xdr:to>
      <xdr:col>15</xdr:col>
      <xdr:colOff>465750</xdr:colOff>
      <xdr:row>36</xdr:row>
      <xdr:rowOff>95925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104775</xdr:colOff>
      <xdr:row>19</xdr:row>
      <xdr:rowOff>19050</xdr:rowOff>
    </xdr:from>
    <xdr:to>
      <xdr:col>15</xdr:col>
      <xdr:colOff>456225</xdr:colOff>
      <xdr:row>39</xdr:row>
      <xdr:rowOff>200025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114300</xdr:colOff>
      <xdr:row>19</xdr:row>
      <xdr:rowOff>0</xdr:rowOff>
    </xdr:from>
    <xdr:to>
      <xdr:col>15</xdr:col>
      <xdr:colOff>465750</xdr:colOff>
      <xdr:row>39</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152400</xdr:colOff>
      <xdr:row>19</xdr:row>
      <xdr:rowOff>28575</xdr:rowOff>
    </xdr:from>
    <xdr:to>
      <xdr:col>15</xdr:col>
      <xdr:colOff>503850</xdr:colOff>
      <xdr:row>38</xdr:row>
      <xdr:rowOff>153075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123825</xdr:colOff>
      <xdr:row>19</xdr:row>
      <xdr:rowOff>47625</xdr:rowOff>
    </xdr:from>
    <xdr:to>
      <xdr:col>16</xdr:col>
      <xdr:colOff>475275</xdr:colOff>
      <xdr:row>40</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161925</xdr:colOff>
      <xdr:row>18</xdr:row>
      <xdr:rowOff>200025</xdr:rowOff>
    </xdr:from>
    <xdr:to>
      <xdr:col>15</xdr:col>
      <xdr:colOff>466725</xdr:colOff>
      <xdr:row>36</xdr:row>
      <xdr:rowOff>172125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161925</xdr:colOff>
      <xdr:row>18</xdr:row>
      <xdr:rowOff>200025</xdr:rowOff>
    </xdr:from>
    <xdr:to>
      <xdr:col>15</xdr:col>
      <xdr:colOff>466725</xdr:colOff>
      <xdr:row>36</xdr:row>
      <xdr:rowOff>172125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180975</xdr:colOff>
      <xdr:row>18</xdr:row>
      <xdr:rowOff>190500</xdr:rowOff>
    </xdr:from>
    <xdr:to>
      <xdr:col>15</xdr:col>
      <xdr:colOff>409575</xdr:colOff>
      <xdr:row>39</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114300</xdr:colOff>
      <xdr:row>19</xdr:row>
      <xdr:rowOff>9525</xdr:rowOff>
    </xdr:from>
    <xdr:to>
      <xdr:col>15</xdr:col>
      <xdr:colOff>465750</xdr:colOff>
      <xdr:row>38</xdr:row>
      <xdr:rowOff>134025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3</xdr:col>
      <xdr:colOff>180975</xdr:colOff>
      <xdr:row>18</xdr:row>
      <xdr:rowOff>190500</xdr:rowOff>
    </xdr:from>
    <xdr:to>
      <xdr:col>15</xdr:col>
      <xdr:colOff>409575</xdr:colOff>
      <xdr:row>39</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152400</xdr:colOff>
      <xdr:row>18</xdr:row>
      <xdr:rowOff>200024</xdr:rowOff>
    </xdr:from>
    <xdr:to>
      <xdr:col>15</xdr:col>
      <xdr:colOff>503850</xdr:colOff>
      <xdr:row>39</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133349</xdr:colOff>
      <xdr:row>18</xdr:row>
      <xdr:rowOff>180974</xdr:rowOff>
    </xdr:from>
    <xdr:to>
      <xdr:col>15</xdr:col>
      <xdr:colOff>418124</xdr:colOff>
      <xdr:row>39</xdr:row>
      <xdr:rowOff>152399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123825</xdr:colOff>
      <xdr:row>19</xdr:row>
      <xdr:rowOff>0</xdr:rowOff>
    </xdr:from>
    <xdr:to>
      <xdr:col>15</xdr:col>
      <xdr:colOff>475275</xdr:colOff>
      <xdr:row>39</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95250</xdr:colOff>
      <xdr:row>18</xdr:row>
      <xdr:rowOff>200025</xdr:rowOff>
    </xdr:from>
    <xdr:to>
      <xdr:col>15</xdr:col>
      <xdr:colOff>446700</xdr:colOff>
      <xdr:row>39</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276225</xdr:colOff>
      <xdr:row>1</xdr:row>
      <xdr:rowOff>342900</xdr:rowOff>
    </xdr:from>
    <xdr:to>
      <xdr:col>9</xdr:col>
      <xdr:colOff>257175</xdr:colOff>
      <xdr:row>27</xdr:row>
      <xdr:rowOff>133350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866775" y="638175"/>
          <a:ext cx="4705350" cy="491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indrasenc\Local%20Settings\Temporary%20Internet%20Files\Content.Outlook\XEQEK586\A1%20Schedule%20-%20Ver%202.3.%20%20-%2002%20December%202010%20-%2025%20April%2020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NMI/Desktop/DICI/EY%20Dbn-Pietermartizburg/BUDGET%202011_12%20PREPARATION/Revised%20Budget%20input%20table%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madeleinej\Local%20Settings\Temporary%20Internet%20Files\Content.Outlook\VLE3XZEG\INFRASTRUCTURE%20DEVELOPMENT,%20SERVICE%20DELIVERY%20AND%20MAINTEN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adeleinej/Local%20Settings/Temporary%20Internet%20Files/Content.Outlook/VLE3XZEG/INFRASTRUCTURE%20DEVELOPMENT,%20SERVICE%20DELIVERY%20AND%20MAINTENAN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NDRASEN\Copy%20of%20Copy%20of%20SDBIP%202012_2013%20quarter%203%202013%20MARCH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omusam.MSUNDUZI/AppData/Local/Microsoft/Windows/Temporary%20Internet%20Files/Content.Outlook/WBW0ULPJ/SDBIP%202012_2013%20Q2%20MONTH%204%20OCTOBER%20TEMPLATE%20COMM%20DEVELOP%20FIN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3TXPD6UJ/SDBIP%202012_2013%20quarter%203%202013%20Master%20%2025%2003%202013%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3TXPD6UJ/SDBIP%202012_2013%20quarter%203%202013%20reporting%20template%2019%2003%202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3TXPD6UJ/Copy%20of%20Copy%20of%20Copy%20of%20SDBIP%201213%20March%20(EDG).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indrasenc.MSUNDUZI/AppData/Local/Microsoft/Windows/Temporary%20Internet%20Files/Content.Outlook/3TXPD6UJ/SDBIP%202012_13%20Quarter%203%20IP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adeleineJ/Local%20Settings/Temporary%20Internet%20Files/Content.Outlook/D29IB1HD/A1%20Schedule%20-%20Ver%202.3.%20%20-%2002%20December%202010%20-%2025%20April%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adeleinej\Local%20Settings\Temporary%20Internet%20Files\Content.Outlook\VLE3XZEG\COMMUNITY%20SERVICE%20PROVISION%20AND%20DELIVERY%20MANAGE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madeleinej/Local%20Settings/Temporary%20Internet%20Files/Content.Outlook/VLE3XZEG/COMMUNITY%20SERVICE%20PROVISION%20AND%20DELIVERY%20MANAG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DBIP%202010_2011\SDBIP%20Master%20Template_2010_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DBIP%202010_2011/SDBIP%20Master%20Template_2010_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DBIP%202010_2011/SDBIP%20Master%20Template_2010_20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Users\SNMI\Desktop\DICI\EY%20Dbn-Pietermartizburg\BUDGET%202011_12%20PREPARATION\Revised%20Budget%20input%20table%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NMI/Desktop/DICI/EY%20Dbn-Pietermartizburg/BUDGET%202011_12%20PREPARATION/Revised%20Budget%20input%20tabl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s>
    <sheetDataSet>
      <sheetData sheetId="0" refreshError="1"/>
      <sheetData sheetId="1" refreshError="1"/>
      <sheetData sheetId="2" refreshError="1">
        <row r="15">
          <cell r="B15" t="str">
            <v>Budget Year 2011/12</v>
          </cell>
        </row>
        <row r="30">
          <cell r="B30" t="str">
            <v>Description</v>
          </cell>
        </row>
        <row r="33">
          <cell r="B33" t="str">
            <v>Ref</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udget 2011_12 Template"/>
      <sheetName val="Instructions"/>
      <sheetName val="IDP Outcomes (3)"/>
      <sheetName val="IDP Outcomes (2)"/>
      <sheetName val="IDP Outcomes"/>
    </sheetNames>
    <sheetDataSet>
      <sheetData sheetId="0"/>
      <sheetData sheetId="1"/>
      <sheetData sheetId="2"/>
      <sheetData sheetId="3"/>
      <sheetData sheetId="4">
        <row r="7">
          <cell r="Z7" t="str">
            <v>1. Improve the quality of basic education</v>
          </cell>
        </row>
        <row r="8">
          <cell r="Z8" t="str">
            <v>2. Improve health and life expectancy</v>
          </cell>
        </row>
        <row r="9">
          <cell r="Z9" t="str">
            <v>3. All people in South Africa protected and feel safe</v>
          </cell>
        </row>
        <row r="10">
          <cell r="Z10" t="str">
            <v>4. Decent employment through inclusive economic growth</v>
          </cell>
        </row>
        <row r="11">
          <cell r="Z11" t="str">
            <v>5. A skilled and capable workforce to support inclusive growth</v>
          </cell>
        </row>
        <row r="12">
          <cell r="Z12" t="str">
            <v>7. Vibrant, equitable and sustainable rural communities and food security</v>
          </cell>
        </row>
        <row r="13">
          <cell r="Z13" t="str">
            <v>8. Sustainable human settlements and improved quality of household life</v>
          </cell>
        </row>
        <row r="14">
          <cell r="Z14" t="str">
            <v>9. A response and, accountable, effective and efficient local government system</v>
          </cell>
        </row>
        <row r="15">
          <cell r="Z15" t="str">
            <v>10. Protection and enhancement of environmental assets and natural resources</v>
          </cell>
        </row>
        <row r="16">
          <cell r="Z16" t="str">
            <v>11. A better South Africa, a better and safer Africa and world</v>
          </cell>
        </row>
        <row r="17">
          <cell r="Z17" t="str">
            <v>12. A development-orientated public service and inclusive citizenship</v>
          </cell>
        </row>
      </sheetData>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FR. PLAN, FUND, MAIN. &amp; DEV"/>
      <sheetName val="PLAN &amp; HUMAN SETTLEMENT"/>
      <sheetName val="ELEC. DISTR. MNGMNT"/>
      <sheetName val="water mngmnt"/>
      <sheetName val="WASTE MNGMNT"/>
      <sheetName val="ROADS"/>
      <sheetName val="ROADS-CAPITAL"/>
      <sheetName val="WATER-CAPITAL"/>
      <sheetName val="WASTE MNGMNT-CAPITAL"/>
      <sheetName val="INFR.PLAN.-CAPITAL"/>
      <sheetName val="ELECTRICITY-CAPITAL"/>
      <sheetName val="Sheet8"/>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Basic Service Delivery</v>
          </cell>
        </row>
        <row r="2">
          <cell r="A2" t="str">
            <v>Local Economic Development</v>
          </cell>
        </row>
        <row r="3">
          <cell r="A3" t="str">
            <v>Institutional Development &amp; Transformation</v>
          </cell>
        </row>
        <row r="4">
          <cell r="A4" t="str">
            <v>Good Governance &amp; Public Participation</v>
          </cell>
        </row>
        <row r="5">
          <cell r="A5" t="str">
            <v>Financial Viability &amp; Management</v>
          </cell>
        </row>
        <row r="6">
          <cell r="A6" t="str">
            <v>Community &amp; Social Development Services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FR. PLAN, FUND, MAIN. &amp; DEV"/>
      <sheetName val="PLAN &amp; HUMAN SETTLEMENT"/>
      <sheetName val="ELEC. DISTR. MNGMNT"/>
      <sheetName val="water mngmnt"/>
      <sheetName val="WASTE MNGMNT"/>
      <sheetName val="ROADS"/>
      <sheetName val="ROADS-CAPITAL"/>
      <sheetName val="WATER-CAPITAL"/>
      <sheetName val="WASTE MNGMNT-CAPITAL"/>
      <sheetName val="INFR.PLAN.-CAPITAL"/>
      <sheetName val="ELECTRICITY-CAPITAL"/>
      <sheetName val="Sheet8"/>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Basic Service Delivery</v>
          </cell>
        </row>
        <row r="2">
          <cell r="A2" t="str">
            <v>Local Economic Development</v>
          </cell>
        </row>
        <row r="3">
          <cell r="A3" t="str">
            <v>Institutional Development &amp; Transformation</v>
          </cell>
        </row>
        <row r="4">
          <cell r="A4" t="str">
            <v>Good Governance &amp; Public Participation</v>
          </cell>
        </row>
        <row r="5">
          <cell r="A5" t="str">
            <v>Financial Viability &amp; Management</v>
          </cell>
        </row>
        <row r="6">
          <cell r="A6" t="str">
            <v>Community &amp; Social Development Services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COMPULSORY INDICATORS"/>
      <sheetName val="ANNEXURE 1"/>
      <sheetName val="CONTENTS PAGE"/>
      <sheetName val="Organizational overview"/>
      <sheetName val="CBU COVER"/>
      <sheetName val="CBU overview "/>
      <sheetName val="IA overview"/>
      <sheetName val="MMs OFFICE overview"/>
      <sheetName val="OFFICE OF THE MM"/>
      <sheetName val="IDP overview"/>
      <sheetName val="MARKETING overview "/>
      <sheetName val="FINANCE overview  "/>
      <sheetName val="BUDGET overview"/>
      <sheetName val="EXP MGT overview"/>
      <sheetName val="REV MGT overview"/>
      <sheetName val="SCM overview"/>
      <sheetName val="COMM SERV overview  "/>
      <sheetName val="ABM overview"/>
      <sheetName val="HS SS overview"/>
      <sheetName val="Comm DEv overview"/>
      <sheetName val="PS DM overview"/>
      <sheetName val="INFRA overview"/>
      <sheetName val="WATER overview"/>
      <sheetName val="ELEC overview"/>
      <sheetName val="PMU overview "/>
      <sheetName val="Fleet Overview"/>
      <sheetName val="ROADS overview"/>
      <sheetName val="Landfill Overview"/>
      <sheetName val="CORP SERV overview"/>
      <sheetName val="SOUND GOV overview"/>
      <sheetName val="LEGAL overview"/>
      <sheetName val="ICT overview"/>
      <sheetName val="HRM, OH, SD, OD overview"/>
      <sheetName val="Econ Dev Overview"/>
      <sheetName val="LOCAL Eco DEV Overview"/>
      <sheetName val="Infra Planing overview"/>
      <sheetName val="Gedi overview "/>
      <sheetName val="Sheet1"/>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COMPULSORY INDICATORS"/>
      <sheetName val="ANNEXURE E"/>
      <sheetName val="CONTENTS PAGE"/>
      <sheetName val="ANNEXURE 1"/>
      <sheetName val="Organizational overview"/>
      <sheetName val="CBU COVER"/>
      <sheetName val="CBU overview "/>
      <sheetName val="IA overview"/>
      <sheetName val="Internal Audit "/>
      <sheetName val="MMs OFFICE overview"/>
      <sheetName val="OFFICE OF THE MM"/>
      <sheetName val="IDP overview"/>
      <sheetName val="IDP"/>
      <sheetName val="MARKETING overview "/>
      <sheetName val="MARKETING"/>
      <sheetName val="ANNEXURE F"/>
      <sheetName val="FINANCE COVER"/>
      <sheetName val="FINANCE overview  "/>
      <sheetName val="BUDGET overview"/>
      <sheetName val="Budget &amp; Treasury"/>
      <sheetName val="EXP MGT overview"/>
      <sheetName val="Expenditure"/>
      <sheetName val="REV MGT overview"/>
      <sheetName val="Revenue "/>
      <sheetName val="SCM overview"/>
      <sheetName val="SCM"/>
      <sheetName val="ANNEXURE G"/>
      <sheetName val="COMM SERV COVER"/>
      <sheetName val="COMM SERV overview  "/>
      <sheetName val="ABM overview"/>
      <sheetName val="ABM"/>
      <sheetName val="HS SS overview"/>
      <sheetName val="Health &amp; Social Serv "/>
      <sheetName val="Comm DEv overview"/>
      <sheetName val="Community Development"/>
      <sheetName val="Parks"/>
      <sheetName val="Waste Management"/>
      <sheetName val="PS DM overview"/>
      <sheetName val="Public Safety Enf &amp; Dis Mng "/>
      <sheetName val="ANNEXURE H"/>
      <sheetName val="Landfill site"/>
      <sheetName val="INFRA overview"/>
      <sheetName val="WATER overview"/>
      <sheetName val="Water &amp; Sanitation "/>
      <sheetName val="ELEC overview"/>
      <sheetName val="Electricty "/>
      <sheetName val="Fleet Overview"/>
      <sheetName val="Fleet "/>
      <sheetName val="PMU overview "/>
      <sheetName val="PMU"/>
      <sheetName val="ROADS overview"/>
      <sheetName val="Roads &amp; Stormwater "/>
      <sheetName val="Landfill Overview"/>
      <sheetName val="Landfill"/>
      <sheetName val="ANNEXURE I"/>
      <sheetName val="CORP SERV overview"/>
      <sheetName val="SOUND GOV overview"/>
      <sheetName val="Sound Governance "/>
      <sheetName val="LEGAL overview"/>
      <sheetName val="Legal Services"/>
      <sheetName val="ICT overview"/>
      <sheetName val="ICT"/>
      <sheetName val="HRM, OH, SD, OD overview"/>
      <sheetName val="HRM, OD, SD, OH"/>
      <sheetName val="ANNEXURE J"/>
      <sheetName val="Econ Dev Overview"/>
      <sheetName val="LOCAL Eco DEV Overview"/>
      <sheetName val="Economic Development "/>
      <sheetName val="Housing &amp; Planing overview"/>
      <sheetName val="Housing"/>
      <sheetName val="Gedi overview "/>
      <sheetName val="GEDI, EH, Plan &amp; Lic "/>
      <sheetName val="Sheet1"/>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COMPULSORY INDICATORS"/>
      <sheetName val="ANNEXURE 1"/>
      <sheetName val="CONTENTS PAGE"/>
      <sheetName val="Organizational overview"/>
      <sheetName val="CBU COVER"/>
      <sheetName val="CBU overview "/>
      <sheetName val="IA overview"/>
      <sheetName val="Internal Audit  "/>
      <sheetName val="MMs OFFICE overview"/>
      <sheetName val="OFFICE OF THE MM"/>
      <sheetName val="IDP overview"/>
      <sheetName val="IDP"/>
      <sheetName val="MARKETING overview "/>
      <sheetName val="MARKETING "/>
      <sheetName val="FINANCE COVER"/>
      <sheetName val="FINANCE overview  "/>
      <sheetName val="BUDGET overview"/>
      <sheetName val="Budget &amp; Treasury "/>
      <sheetName val="EXP MGT overview"/>
      <sheetName val="Expenditure "/>
      <sheetName val="REV MGT overview"/>
      <sheetName val="Revenue "/>
      <sheetName val="SCM overview"/>
      <sheetName val="SCM"/>
      <sheetName val="COMM SERV COVER"/>
      <sheetName val="COMM SERV overview  "/>
      <sheetName val="ABM overview"/>
      <sheetName val="ABM"/>
      <sheetName val="HS SS overview"/>
      <sheetName val="Health &amp; Social Serv "/>
      <sheetName val="Comm DEv overview"/>
      <sheetName val="Community Development "/>
      <sheetName val="PS DM overview"/>
      <sheetName val="Public Safety Enf &amp; Dis Mng "/>
      <sheetName val="INFRA COVER"/>
      <sheetName val="INFRA overview"/>
      <sheetName val="WATER overview"/>
      <sheetName val="Water &amp; Sanitation "/>
      <sheetName val="ELEC overview"/>
      <sheetName val="Electricty "/>
      <sheetName val="PMU overview "/>
      <sheetName val="PMU"/>
      <sheetName val="Fleet Overview"/>
      <sheetName val="Fleet "/>
      <sheetName val="ROADS overview"/>
      <sheetName val="Roads &amp; Stormwater "/>
      <sheetName val="Landfill Overview"/>
      <sheetName val="Landfill"/>
      <sheetName val="CORP SERV COVER"/>
      <sheetName val="CORP SERV overview"/>
      <sheetName val="SOUND GOV overview"/>
      <sheetName val="Sound Governance "/>
      <sheetName val="LEGAL overview"/>
      <sheetName val="Legal Services"/>
      <sheetName val="ICT overview"/>
      <sheetName val="ICT"/>
      <sheetName val="HRM, OH, SD, OD overview"/>
      <sheetName val="HRM, OD, SD, OH"/>
      <sheetName val="ECON DEV COVER"/>
      <sheetName val="Econ Dev Overview"/>
      <sheetName val="LOCAL Eco DEV Overview"/>
      <sheetName val="Local Economic Development "/>
      <sheetName val="Infra Planing overview"/>
      <sheetName val="Infra Plan &amp; Survey"/>
      <sheetName val="Gedi overview "/>
      <sheetName val="GEDI, EH, Plan &amp; Lic "/>
      <sheetName val="Sheet5"/>
      <sheetName val="Sheet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NNEX A"/>
      <sheetName val="ANNEX B"/>
      <sheetName val="ANNEX C"/>
      <sheetName val="ANNEX D"/>
      <sheetName val="COMPULSORY INDICATORS"/>
      <sheetName val="ANNEXURE 1"/>
      <sheetName val="CONTENTS PAGE"/>
      <sheetName val="Organizational overview"/>
      <sheetName val="CBU COVER"/>
      <sheetName val="CBU overview "/>
      <sheetName val="IA overview"/>
      <sheetName val="Internal Audit  "/>
      <sheetName val="MMs OFFICE overview"/>
      <sheetName val="OFFICE OF THE MM"/>
      <sheetName val="IDP overview"/>
      <sheetName val="IDP"/>
      <sheetName val="MARKETING overview "/>
      <sheetName val="MARKETING "/>
      <sheetName val="FINANCE COVER"/>
      <sheetName val="FINANCE overview  "/>
      <sheetName val="BUDGET overview"/>
      <sheetName val="Budget &amp; Treasury "/>
      <sheetName val="EXP MGT overview"/>
      <sheetName val="Expenditure "/>
      <sheetName val="REV MGT overview"/>
      <sheetName val="Revenue "/>
      <sheetName val="SCM overview"/>
      <sheetName val="SCM"/>
      <sheetName val="COMM SERV COVER"/>
      <sheetName val="COMM SERV overview  "/>
      <sheetName val="ABM overview"/>
      <sheetName val="ABM"/>
      <sheetName val="HS SS overview"/>
      <sheetName val="Health &amp; Social Serv "/>
      <sheetName val="Comm DEv overview"/>
      <sheetName val="Community Development "/>
      <sheetName val="PS DM overview"/>
      <sheetName val="Public Safety Enf &amp; Dis Mng "/>
      <sheetName val="INFRA COVER"/>
      <sheetName val="INFRA overview"/>
      <sheetName val="WATER overview"/>
      <sheetName val="Water &amp; Sanitation "/>
      <sheetName val="ELEC overview"/>
      <sheetName val="Electricty "/>
      <sheetName val="PMU overview "/>
      <sheetName val="PMU"/>
      <sheetName val="Fleet Overview"/>
      <sheetName val="Fleet "/>
      <sheetName val="ROADS overview"/>
      <sheetName val="Roads &amp; Stormwater "/>
      <sheetName val="Landfill Overview"/>
      <sheetName val="Landfill"/>
      <sheetName val="CORP SERV COVER"/>
      <sheetName val="CORP SERV overview"/>
      <sheetName val="SOUND GOV overview"/>
      <sheetName val="Sound Governance "/>
      <sheetName val="LEGAL overview"/>
      <sheetName val="Legal Services"/>
      <sheetName val="ICT overview"/>
      <sheetName val="ICT"/>
      <sheetName val="HRM, OH, SD, OD overview"/>
      <sheetName val="HRM, OD, SD, OH"/>
      <sheetName val="ECON DEV COVER"/>
      <sheetName val="Econ Dev Overview"/>
      <sheetName val="LOCAL Eco DEV Overview"/>
      <sheetName val="Local Economic Development "/>
      <sheetName val="Infra Planing overview"/>
      <sheetName val="Infra Plan &amp; Survey"/>
      <sheetName val="Gedi overview "/>
      <sheetName val="GEDI, EH, Plan &amp; Lic "/>
      <sheetName val="Sheet5"/>
      <sheetName val="Sheet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COMPULSORY INDICATORS"/>
      <sheetName val="ANNEXURE 1"/>
      <sheetName val="CONTENTS PAGE"/>
      <sheetName val="Organizational overview"/>
      <sheetName val="CBU COVER"/>
      <sheetName val="CBU overview "/>
      <sheetName val="IA overview"/>
      <sheetName val="Internal Audit  "/>
      <sheetName val="MMs OFFICE overview"/>
      <sheetName val="OFFICE OF THE MM"/>
      <sheetName val="IDP overview"/>
      <sheetName val="IDP"/>
      <sheetName val="MARKETING overview "/>
      <sheetName val="MARKETING "/>
      <sheetName val="FINANCE COVER"/>
      <sheetName val="FINANCE overview  "/>
      <sheetName val="BUDGET overview"/>
      <sheetName val="Budget &amp; Treasury "/>
      <sheetName val="EXP MGT overview"/>
      <sheetName val="Expenditure "/>
      <sheetName val="REV MGT overview"/>
      <sheetName val="Revenue "/>
      <sheetName val="SCM overview"/>
      <sheetName val="SCM"/>
      <sheetName val="COMM SERV COVER"/>
      <sheetName val="COMM SERV overview  "/>
      <sheetName val="ABM overview"/>
      <sheetName val="ABM"/>
      <sheetName val="HS SS overview"/>
      <sheetName val="Health &amp; Social Serv "/>
      <sheetName val="Comm DEv overview"/>
      <sheetName val="Community Development "/>
      <sheetName val="PS DM overview"/>
      <sheetName val="Public Safety Enf &amp; Dis Mng "/>
      <sheetName val="INFRA COVER"/>
      <sheetName val="INFRA overview"/>
      <sheetName val="WATER overview"/>
      <sheetName val="Water &amp; Sanitation "/>
      <sheetName val="ELEC overview"/>
      <sheetName val="Electricty "/>
      <sheetName val="PMU overview "/>
      <sheetName val="PMU"/>
      <sheetName val="Fleet Overview"/>
      <sheetName val="Fleet "/>
      <sheetName val="ROADS overview"/>
      <sheetName val="Roads &amp; Stormwater "/>
      <sheetName val="Landfill Overview"/>
      <sheetName val="Landfill"/>
      <sheetName val="CORP SERV COVER"/>
      <sheetName val="CORP SERV overview"/>
      <sheetName val="SOUND GOV overview"/>
      <sheetName val="Sound Governance "/>
      <sheetName val="LEGAL overview"/>
      <sheetName val="Legal Services"/>
      <sheetName val="ICT overview"/>
      <sheetName val="ICT"/>
      <sheetName val="HRM, OH, SD, OD overview"/>
      <sheetName val="HRM, OD, SD, OH"/>
      <sheetName val="ECON DEV COVER"/>
      <sheetName val="Econ Dev Overview"/>
      <sheetName val="LOCAL Eco DEV Overview"/>
      <sheetName val="Local Economic Development "/>
      <sheetName val="Infra Planing overview"/>
      <sheetName val="Infra Plan &amp; Survey"/>
      <sheetName val="Gedi overview "/>
      <sheetName val="GEDI, EH, Plan &amp; Lic "/>
      <sheetName val="Sheet1"/>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COMPULSORY INDICATORS"/>
      <sheetName val="ANNEXURE 1"/>
      <sheetName val="CONTENTS PAGE"/>
      <sheetName val="Organizational overview"/>
      <sheetName val="CBU COVER"/>
      <sheetName val="CBU overview "/>
      <sheetName val="IA overview"/>
      <sheetName val="Internal Audit  "/>
      <sheetName val="MMs OFFICE overview"/>
      <sheetName val="OFFICE OF THE MM"/>
      <sheetName val="IDP overview"/>
      <sheetName val="IDP"/>
      <sheetName val="MARKETING overview "/>
      <sheetName val="MARKETING "/>
      <sheetName val="FINANCE COVER"/>
      <sheetName val="FINANCE overview  "/>
      <sheetName val="BUDGET overview"/>
      <sheetName val="Budget &amp; Treasury "/>
      <sheetName val="EXP MGT overview"/>
      <sheetName val="Expenditure "/>
      <sheetName val="REV MGT overview"/>
      <sheetName val="Revenue "/>
      <sheetName val="SCM overview"/>
      <sheetName val="SCM"/>
      <sheetName val="COMM SERV COVER"/>
      <sheetName val="COMM SERV overview  "/>
      <sheetName val="ABM overview"/>
      <sheetName val="ABM"/>
      <sheetName val="HS SS overview"/>
      <sheetName val="Health &amp; Social Serv "/>
      <sheetName val="Comm DEv overview"/>
      <sheetName val="Community Development "/>
      <sheetName val="PS DM overview"/>
      <sheetName val="Public Safety Enf &amp; Dis Mng "/>
      <sheetName val="INFRA COVER"/>
      <sheetName val="INFRA overview"/>
      <sheetName val="WATER overview"/>
      <sheetName val="Water &amp; Sanitation "/>
      <sheetName val="ELEC overview"/>
      <sheetName val="Electricty "/>
      <sheetName val="PMU overview "/>
      <sheetName val="PMU"/>
      <sheetName val="Fleet Overview"/>
      <sheetName val="Fleet "/>
      <sheetName val="ROADS overview"/>
      <sheetName val="Roads &amp; Stormwater "/>
      <sheetName val="Landfill Overview"/>
      <sheetName val="Landfill"/>
      <sheetName val="CORP SERV COVER"/>
      <sheetName val="CORP SERV overview"/>
      <sheetName val="SOUND GOV overview"/>
      <sheetName val="Sound Governance "/>
      <sheetName val="LEGAL overview"/>
      <sheetName val="Legal Services"/>
      <sheetName val="ICT overview"/>
      <sheetName val="ICT"/>
      <sheetName val="HRM, OH, SD, OD overview"/>
      <sheetName val="HRM, OD, SD, OH"/>
      <sheetName val="ECON DEV COVER"/>
      <sheetName val="Econ Dev Overview"/>
      <sheetName val="LOCAL Eco DEV Overview"/>
      <sheetName val="Local Economic Development "/>
      <sheetName val="Infra Planing overview"/>
      <sheetName val="Infra Plan &amp; Survey"/>
      <sheetName val="Gedi overview "/>
      <sheetName val="GEDI, EH, Plan &amp; Lic "/>
      <sheetName val="Sheet1"/>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s>
    <sheetDataSet>
      <sheetData sheetId="0" refreshError="1"/>
      <sheetData sheetId="1" refreshError="1"/>
      <sheetData sheetId="2" refreshError="1">
        <row r="15">
          <cell r="B15" t="str">
            <v>Budget Year 2011/12</v>
          </cell>
        </row>
        <row r="30">
          <cell r="B30" t="str">
            <v>Description</v>
          </cell>
        </row>
        <row r="33">
          <cell r="B33" t="str">
            <v>Ref</v>
          </cell>
        </row>
      </sheetData>
      <sheetData sheetId="3" refreshError="1"/>
      <sheetData sheetId="4" refreshError="1"/>
      <sheetData sheetId="5" refreshError="1"/>
      <sheetData sheetId="6" refreshError="1"/>
      <sheetData sheetId="7" refreshError="1">
        <row r="27">
          <cell r="A27" t="str">
            <v>Expenditure - Standard</v>
          </cell>
        </row>
        <row r="28">
          <cell r="A28" t="str">
            <v>Governance and administration</v>
          </cell>
        </row>
        <row r="29">
          <cell r="A29" t="str">
            <v>Executive and council</v>
          </cell>
        </row>
        <row r="30">
          <cell r="A30" t="str">
            <v>Budget and treasury office</v>
          </cell>
        </row>
        <row r="31">
          <cell r="A31" t="str">
            <v>Corporate services</v>
          </cell>
        </row>
        <row r="32">
          <cell r="A32" t="str">
            <v>Community and public safety</v>
          </cell>
        </row>
        <row r="33">
          <cell r="A33" t="str">
            <v>Community and social services</v>
          </cell>
        </row>
        <row r="34">
          <cell r="A34" t="str">
            <v>Sport and recreation</v>
          </cell>
        </row>
        <row r="35">
          <cell r="A35" t="str">
            <v>Public safety</v>
          </cell>
        </row>
        <row r="36">
          <cell r="A36" t="str">
            <v>Housing</v>
          </cell>
        </row>
        <row r="37">
          <cell r="A37" t="str">
            <v>Health</v>
          </cell>
        </row>
        <row r="38">
          <cell r="A38" t="str">
            <v>Economic and environmental services</v>
          </cell>
        </row>
        <row r="39">
          <cell r="A39" t="str">
            <v>Planning and development</v>
          </cell>
        </row>
        <row r="40">
          <cell r="A40" t="str">
            <v>Road transport</v>
          </cell>
        </row>
        <row r="41">
          <cell r="A41" t="str">
            <v>Environmental protection</v>
          </cell>
        </row>
        <row r="42">
          <cell r="A42" t="str">
            <v>Trading services</v>
          </cell>
        </row>
        <row r="43">
          <cell r="A43" t="str">
            <v>Electricity</v>
          </cell>
        </row>
        <row r="44">
          <cell r="A44" t="str">
            <v>Water</v>
          </cell>
        </row>
        <row r="45">
          <cell r="A45" t="str">
            <v>Waste water management</v>
          </cell>
        </row>
        <row r="46">
          <cell r="A46" t="str">
            <v>Waste management</v>
          </cell>
        </row>
        <row r="47">
          <cell r="A47" t="str">
            <v>Other</v>
          </cell>
        </row>
        <row r="48">
          <cell r="A48" t="str">
            <v>Total Expenditure - Standard</v>
          </cell>
        </row>
      </sheetData>
      <sheetData sheetId="8" refreshError="1"/>
      <sheetData sheetId="9" refreshError="1">
        <row r="4">
          <cell r="A4" t="str">
            <v>Revenue by Vote</v>
          </cell>
        </row>
        <row r="5">
          <cell r="A5" t="str">
            <v>Vote 1 - Corporate Services and Planning</v>
          </cell>
        </row>
        <row r="6">
          <cell r="A6" t="str">
            <v>Vote 2 - Financial Management Area</v>
          </cell>
        </row>
        <row r="7">
          <cell r="A7" t="str">
            <v>Vote 3 - Infrastructure Development, Service Delivery and Maintenance Management</v>
          </cell>
        </row>
        <row r="8">
          <cell r="A8" t="str">
            <v>Vote 4 - Sustainable Community Service Delivery Provision Management</v>
          </cell>
        </row>
        <row r="20">
          <cell r="A20" t="str">
            <v>Total Revenue by Vote</v>
          </cell>
        </row>
      </sheetData>
      <sheetData sheetId="10" refreshError="1"/>
      <sheetData sheetId="11" refreshError="1">
        <row r="22">
          <cell r="A22" t="str">
            <v>Total Revenue (excluding capital transfers and contributions)</v>
          </cell>
        </row>
      </sheetData>
      <sheetData sheetId="12" refreshError="1">
        <row r="6">
          <cell r="A6" t="str">
            <v>Vote 1 - Corporate Services and Planning</v>
          </cell>
        </row>
        <row r="7">
          <cell r="A7" t="str">
            <v>Vote 2 - Financial Management Area</v>
          </cell>
          <cell r="J7">
            <v>0</v>
          </cell>
        </row>
        <row r="8">
          <cell r="A8" t="str">
            <v>Vote 3 - Infrastructure Development, Service Delivery and Maintenance Management</v>
          </cell>
        </row>
        <row r="9">
          <cell r="A9" t="str">
            <v>Vote 4 - Sustainable Community Service Delivery Provision Management</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UB. SAFETY, ENFORCEMENT &amp; DM"/>
      <sheetName val="REGIONAL COMM.SERVICES"/>
      <sheetName val="COMM.SERV.PROVISION"/>
      <sheetName val="Sheet2"/>
      <sheetName val="REGIONAL COMM.SERVICES-CAPITAL"/>
      <sheetName val="COMM.SERV.PROVISION-CAPITAL"/>
      <sheetName val="Sheet1"/>
    </sheetNames>
    <sheetDataSet>
      <sheetData sheetId="0"/>
      <sheetData sheetId="1"/>
      <sheetData sheetId="2"/>
      <sheetData sheetId="3"/>
      <sheetData sheetId="4">
        <row r="1">
          <cell r="A1" t="str">
            <v>To manage the city finances efficiently through effective and realistic budgeting to ensure synergy between the capital and operating budget, and revenue enhancement.</v>
          </cell>
        </row>
        <row r="2">
          <cell r="A2" t="str">
            <v>To stimulate economic growth through: job creation, promotion of BBBEE, development of SMME’s, co-operatives and agricultural development.</v>
          </cell>
        </row>
        <row r="3">
          <cell r="A3" t="str">
            <v>To enhance sustainable tourism by promoting the heritage of the city, and surrounding areas.</v>
          </cell>
        </row>
        <row r="4">
          <cell r="A4" t="str">
            <v>To promote and stimulate business investment, retention and expansion.</v>
          </cell>
        </row>
        <row r="5">
          <cell r="A5" t="str">
            <v>To improve access to basic housing solutions through services, secure tenure, quality homes, and human settlements including accessibility to social facilities  such as parks, swimming pools, sporting facilities, etc</v>
          </cell>
        </row>
        <row r="6">
          <cell r="A6" t="str">
            <v>To provide access to Water, Sanitation, Electricity, Solid Waste, Roads and other related services to improve accessibility by communities and in contributing towards economic growth.</v>
          </cell>
        </row>
        <row r="7">
          <cell r="A7" t="str">
            <v>To construct new community and public facilities and maintaining existing structures.</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 cient functioning of ward committees, complying at all times with the provisions of the System Act.</v>
          </cell>
        </row>
        <row r="10">
          <cell r="A10" t="str">
            <v>To ensure alignment between National, Provincial, Local Government and public entities.</v>
          </cell>
        </row>
        <row r="11">
          <cell r="A11" t="str">
            <v>To ensure compliance with relevant legislation and to promote high standards of professionalism , economic and efficient use of resources as well as accountability and transparency in delivering public service.</v>
          </cell>
        </row>
        <row r="12">
          <cell r="A12" t="str">
            <v>To ensure effective management of land uses within the Msunduzi Municipality through the annual review of the SDF, development of land use management systems, extension of the town planning scheme and town planning controls and implementation of the envir</v>
          </cell>
        </row>
        <row r="13">
          <cell r="A13" t="str">
            <v>To build &amp; sustain a secure, integrated ICT Infrastructure to begin working towards city wide connectivity.</v>
          </cell>
        </row>
        <row r="14">
          <cell r="A14" t="str">
            <v xml:space="preserve">To create a knowledge based organization in support of effi cient and effective monitoring &amp; evaluation, decision-making, providing strategic direction and quality customer service delivery. </v>
          </cell>
        </row>
        <row r="15">
          <cell r="A15" t="str">
            <v>To ensure effective administration support and effective secretariat support services</v>
          </cell>
        </row>
        <row r="16">
          <cell r="A16" t="str">
            <v xml:space="preserve">To ensure acquisition, maintenance, upgrades, repairs, replacement, extension and disposal of all Msunduzi Municipality’s assets including the preservation of heritage buildings. </v>
          </cell>
        </row>
        <row r="17">
          <cell r="A17" t="str">
            <v>Improve working conditions, safety and capacity of our workforce .</v>
          </cell>
        </row>
        <row r="18">
          <cell r="A18" t="str">
            <v>To ensure that all communities have access to basic community facilities and social services.</v>
          </cell>
        </row>
        <row r="19">
          <cell r="A19" t="str">
            <v>To contribute towards a safe and secure environment with special focus on children, youth, women and people with disability.</v>
          </cell>
        </row>
        <row r="20">
          <cell r="A20" t="str">
            <v>To promote and improve different disciplines of sport, art, culture and recreation to make the city a playing city.</v>
          </cell>
        </row>
        <row r="21">
          <cell r="A21" t="str">
            <v>To identify and support the number of indigent households registered on the municipal database.</v>
          </cell>
        </row>
        <row r="22">
          <cell r="A22" t="str">
            <v>To improve basic literacy of society with special focus on targeted groups including children, youth, women and people with disability.</v>
          </cell>
        </row>
        <row r="23">
          <cell r="A23" t="str">
            <v>To improve basic living conditions and health well being of society with special focus on targeted groups including children, youth, women and people with disability.</v>
          </cell>
        </row>
        <row r="24">
          <cell r="A24" t="str">
            <v>To advance and secure the reconstruction and development of the Greater Edendale Area as a gateway to and focus of the Msunduzi Municipality.</v>
          </cell>
        </row>
      </sheetData>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UB. SAFETY, ENFORCEMENT &amp; DM"/>
      <sheetName val="REGIONAL COMM.SERVICES"/>
      <sheetName val="COMM.SERV.PROVISION"/>
      <sheetName val="Sheet2"/>
      <sheetName val="REGIONAL COMM.SERVICES-CAPITAL"/>
      <sheetName val="COMM.SERV.PROVISION-CAPITAL"/>
      <sheetName val="Sheet1"/>
    </sheetNames>
    <sheetDataSet>
      <sheetData sheetId="0"/>
      <sheetData sheetId="1"/>
      <sheetData sheetId="2"/>
      <sheetData sheetId="3"/>
      <sheetData sheetId="4">
        <row r="1">
          <cell r="A1" t="str">
            <v>To manage the city finances efficiently through effective and realistic budgeting to ensure synergy between the capital and operating budget, and revenue enhancement.</v>
          </cell>
        </row>
        <row r="2">
          <cell r="A2" t="str">
            <v>To stimulate economic growth through: job creation, promotion of BBBEE, development of SMME’s, co-operatives and agricultural development.</v>
          </cell>
        </row>
        <row r="3">
          <cell r="A3" t="str">
            <v>To enhance sustainable tourism by promoting the heritage of the city, and surrounding areas.</v>
          </cell>
        </row>
        <row r="4">
          <cell r="A4" t="str">
            <v>To promote and stimulate business investment, retention and expansion.</v>
          </cell>
        </row>
        <row r="5">
          <cell r="A5" t="str">
            <v>To improve access to basic housing solutions through services, secure tenure, quality homes, and human settlements including accessibility to social facilities  such as parks, swimming pools, sporting facilities, etc</v>
          </cell>
        </row>
        <row r="6">
          <cell r="A6" t="str">
            <v>To provide access to Water, Sanitation, Electricity, Solid Waste, Roads and other related services to improve accessibility by communities and in contributing towards economic growth.</v>
          </cell>
        </row>
        <row r="7">
          <cell r="A7" t="str">
            <v>To construct new community and public facilities and maintaining existing structures.</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 cient functioning of ward committees, complying at all times with the provisions of the System Act.</v>
          </cell>
        </row>
        <row r="10">
          <cell r="A10" t="str">
            <v>To ensure alignment between National, Provincial, Local Government and public entities.</v>
          </cell>
        </row>
        <row r="11">
          <cell r="A11" t="str">
            <v>To ensure compliance with relevant legislation and to promote high standards of professionalism , economic and efficient use of resources as well as accountability and transparency in delivering public service.</v>
          </cell>
        </row>
        <row r="12">
          <cell r="A12" t="str">
            <v>To ensure effective management of land uses within the Msunduzi Municipality through the annual review of the SDF, development of land use management systems, extension of the town planning scheme and town planning controls and implementation of the envir</v>
          </cell>
        </row>
        <row r="13">
          <cell r="A13" t="str">
            <v>To build &amp; sustain a secure, integrated ICT Infrastructure to begin working towards city wide connectivity.</v>
          </cell>
        </row>
        <row r="14">
          <cell r="A14" t="str">
            <v xml:space="preserve">To create a knowledge based organization in support of effi cient and effective monitoring &amp; evaluation, decision-making, providing strategic direction and quality customer service delivery. </v>
          </cell>
        </row>
        <row r="15">
          <cell r="A15" t="str">
            <v>To ensure effective administration support and effective secretariat support services</v>
          </cell>
        </row>
        <row r="16">
          <cell r="A16" t="str">
            <v xml:space="preserve">To ensure acquisition, maintenance, upgrades, repairs, replacement, extension and disposal of all Msunduzi Municipality’s assets including the preservation of heritage buildings. </v>
          </cell>
        </row>
        <row r="17">
          <cell r="A17" t="str">
            <v>Improve working conditions, safety and capacity of our workforce .</v>
          </cell>
        </row>
        <row r="18">
          <cell r="A18" t="str">
            <v>To ensure that all communities have access to basic community facilities and social services.</v>
          </cell>
        </row>
        <row r="19">
          <cell r="A19" t="str">
            <v>To contribute towards a safe and secure environment with special focus on children, youth, women and people with disability.</v>
          </cell>
        </row>
        <row r="20">
          <cell r="A20" t="str">
            <v>To promote and improve different disciplines of sport, art, culture and recreation to make the city a playing city.</v>
          </cell>
        </row>
        <row r="21">
          <cell r="A21" t="str">
            <v>To identify and support the number of indigent households registered on the municipal database.</v>
          </cell>
        </row>
        <row r="22">
          <cell r="A22" t="str">
            <v>To improve basic literacy of society with special focus on targeted groups including children, youth, women and people with disability.</v>
          </cell>
        </row>
        <row r="23">
          <cell r="A23" t="str">
            <v>To improve basic living conditions and health well being of society with special focus on targeted groups including children, youth, women and people with disability.</v>
          </cell>
        </row>
        <row r="24">
          <cell r="A24" t="str">
            <v>To advance and secure the reconstruction and development of the Greater Edendale Area as a gateway to and focus of the Msunduzi Municipality.</v>
          </cell>
        </row>
      </sheetData>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Budget as at 29 Mar2010"/>
      <sheetName val="official use only"/>
    </sheetNames>
    <sheetDataSet>
      <sheetData sheetId="0"/>
      <sheetData sheetId="1">
        <row r="1">
          <cell r="A1" t="str">
            <v>To manage the city finances efficiently through effective and realistic budgeting to ensure synergy between the capital and operating budget, and revenue enhancement.</v>
          </cell>
        </row>
        <row r="2">
          <cell r="A2" t="str">
            <v>To create an enabling environment for sustainable economic development and growth that will lead to sustainable job creation, promotion of BBBEE and the development of support programmes for the establishment and development of SMME’s and co-operatives.</v>
          </cell>
        </row>
        <row r="3">
          <cell r="A3" t="str">
            <v>To enhance sustainable tourism by promoting the heritage of the city, and surrounding areas.</v>
          </cell>
        </row>
        <row r="4">
          <cell r="A4" t="str">
            <v>To advance and secure the reconstruction and development of the Greater Edendale Area as a gateway to and focus of the Msunduzi Municipality.</v>
          </cell>
        </row>
        <row r="5">
          <cell r="A5" t="str">
            <v>To eradicate the housing backlogs by 2014 and to improve the living conditions by providing incremental housing solutions with access to basic services, secure tenure, quality homes, and human settlements including improving accessibility and social facil</v>
          </cell>
        </row>
        <row r="6">
          <cell r="A6" t="str">
            <v>To ensure accessibility to services by all residents and investors in a fair and equitable manner through facilitating economic development initiatives and provision of efficient and effective infrastructure services to enhance the financial sustainabilit</v>
          </cell>
        </row>
        <row r="7">
          <cell r="A7" t="str">
            <v>To ensure acquisition, maintenance, upgrades, repairs, replacement, extension and disposal of all Msunduzi Municipality’s assets including assets audit.</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efficient functioning of ward committees, complying at all times with the provisions of the system act</v>
          </cell>
        </row>
        <row r="10">
          <cell r="A10" t="str">
            <v>To strengthen relationships and cooperation with other spheres of government and parastatals to improve service delivery in accordance with the King report.</v>
          </cell>
        </row>
        <row r="11">
          <cell r="A11" t="str">
            <v>To review relevant legislation to ensure compliance with  relevant legislation  and to promote high standards of professional ethics; efficient, economic and efficient use of resources as well as accountability and transparency in delivery of public servi</v>
          </cell>
        </row>
        <row r="12">
          <cell r="A12" t="str">
            <v>To improve social health and well being of society, improving living conditions, educate public on their  responsibility and providing or coordinating  needs for people with special needs including people with terminal sickeness</v>
          </cell>
        </row>
        <row r="13">
          <cell r="A13" t="str">
            <v>To ensure effective management of land uses within the Msunduzi Municipality through the annual review of the SDF, development of land use management systems, extension of the town planning scheme and town planning controls and implementation of the envir</v>
          </cell>
        </row>
        <row r="14">
          <cell r="A14" t="str">
            <v>Improve public safety and protection of tourists,  upgrade, maintenance and protection  of Municipal building, assets and properties; upgrading of Traffic and security capacity and be able to respond proactively to disaster and emergency and improvement o</v>
          </cell>
        </row>
        <row r="15">
          <cell r="A15" t="str">
            <v>To promote and improve different disciplines of sport, art, culture and recreation to make the city a playing city.</v>
          </cell>
        </row>
        <row r="16">
          <cell r="A16" t="str">
            <v>To ensure food quality and safety in terms of the Foodstuffs, Cosmetics, and Disinfectants Act, Food Regulations and By-Laws; investigate, monitor and control communicable disease in terms of the National Health Act and improve living conditions by educat</v>
          </cell>
        </row>
        <row r="17">
          <cell r="A17" t="str">
            <v>To identify and support the number of indigent households registered on the municipal database</v>
          </cell>
        </row>
        <row r="18">
          <cell r="A18" t="str">
            <v>To improve living conditions of all targeted groups including children, youth, women and people with disability; contribute towards their employability &amp; self employability and to ensure a competent workforce to achieve job creation and economic growth</v>
          </cell>
        </row>
        <row r="19">
          <cell r="A19" t="str">
            <v>Develop a communications strategy for the city by building &amp; sustaining a secure, integrated ICT Infrastructure to beginning to work towards city wide connectivity.</v>
          </cell>
        </row>
        <row r="20">
          <cell r="A20" t="str">
            <v>To create a knowledge based organization in support of efficient and effective monitoring &amp; evaluation, decision-making, providing strategic direction and quality customer service delivery.</v>
          </cell>
        </row>
        <row r="22">
          <cell r="A22" t="str">
            <v>Basic Service Delivery</v>
          </cell>
        </row>
        <row r="23">
          <cell r="A23" t="str">
            <v>Local Economic Development</v>
          </cell>
        </row>
        <row r="24">
          <cell r="A24" t="str">
            <v>Institutional Development &amp; Transformation</v>
          </cell>
        </row>
        <row r="25">
          <cell r="A25" t="str">
            <v>Good Governance &amp; Public Participation</v>
          </cell>
        </row>
        <row r="26">
          <cell r="A26" t="str">
            <v>Financial Viability &amp; Management</v>
          </cell>
        </row>
        <row r="27">
          <cell r="A27" t="str">
            <v>Social Development Services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Budget as at 29 Mar2010"/>
      <sheetName val="official use only"/>
    </sheetNames>
    <sheetDataSet>
      <sheetData sheetId="0"/>
      <sheetData sheetId="1">
        <row r="1">
          <cell r="A1" t="str">
            <v>To manage the city finances efficiently through effective and realistic budgeting to ensure synergy between the capital and operating budget, and revenue enhancement.</v>
          </cell>
        </row>
        <row r="2">
          <cell r="A2" t="str">
            <v>To create an enabling environment for sustainable economic development and growth that will lead to sustainable job creation, promotion of BBBEE and the development of support programmes for the establishment and development of SMME’s and co-operatives.</v>
          </cell>
        </row>
        <row r="3">
          <cell r="A3" t="str">
            <v>To enhance sustainable tourism by promoting the heritage of the city, and surrounding areas.</v>
          </cell>
        </row>
        <row r="4">
          <cell r="A4" t="str">
            <v>To advance and secure the reconstruction and development of the Greater Edendale Area as a gateway to and focus of the Msunduzi Municipality.</v>
          </cell>
        </row>
        <row r="5">
          <cell r="A5" t="str">
            <v>To eradicate the housing backlogs by 2014 and to improve the living conditions by providing incremental housing solutions with access to basic services, secure tenure, quality homes, and human settlements including improving accessibility and social facil</v>
          </cell>
        </row>
        <row r="6">
          <cell r="A6" t="str">
            <v>To ensure accessibility to services by all residents and investors in a fair and equitable manner through facilitating economic development initiatives and provision of efficient and effective infrastructure services to enhance the financial sustainabilit</v>
          </cell>
        </row>
        <row r="7">
          <cell r="A7" t="str">
            <v>To ensure acquisition, maintenance, upgrades, repairs, replacement, extension and disposal of all Msunduzi Municipality’s assets including assets audit.</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efficient functioning of ward committees, complying at all times with the provisions of the system act</v>
          </cell>
        </row>
        <row r="10">
          <cell r="A10" t="str">
            <v>To strengthen relationships and cooperation with other spheres of government and parastatals to improve service delivery in accordance with the King report.</v>
          </cell>
        </row>
        <row r="11">
          <cell r="A11" t="str">
            <v>To review relevant legislation to ensure compliance with  relevant legislation  and to promote high standards of professional ethics; efficient, economic and efficient use of resources as well as accountability and transparency in delivery of public servi</v>
          </cell>
        </row>
        <row r="12">
          <cell r="A12" t="str">
            <v>To improve social health and well being of society, improving living conditions, educate public on their  responsibility and providing or coordinating  needs for people with special needs including people with terminal sickeness</v>
          </cell>
        </row>
        <row r="13">
          <cell r="A13" t="str">
            <v>To ensure effective management of land uses within the Msunduzi Municipality through the annual review of the SDF, development of land use management systems, extension of the town planning scheme and town planning controls and implementation of the envir</v>
          </cell>
        </row>
        <row r="14">
          <cell r="A14" t="str">
            <v>Improve public safety and protection of tourists,  upgrade, maintenance and protection  of Municipal building, assets and properties; upgrading of Traffic and security capacity and be able to respond proactively to disaster and emergency and improvement o</v>
          </cell>
        </row>
        <row r="15">
          <cell r="A15" t="str">
            <v>To promote and improve different disciplines of sport, art, culture and recreation to make the city a playing city.</v>
          </cell>
        </row>
        <row r="16">
          <cell r="A16" t="str">
            <v>To ensure food quality and safety in terms of the Foodstuffs, Cosmetics, and Disinfectants Act, Food Regulations and By-Laws; investigate, monitor and control communicable disease in terms of the National Health Act and improve living conditions by educat</v>
          </cell>
        </row>
        <row r="17">
          <cell r="A17" t="str">
            <v>To identify and support the number of indigent households registered on the municipal database</v>
          </cell>
        </row>
        <row r="18">
          <cell r="A18" t="str">
            <v>To improve living conditions of all targeted groups including children, youth, women and people with disability; contribute towards their employability &amp; self employability and to ensure a competent workforce to achieve job creation and economic growth</v>
          </cell>
        </row>
        <row r="19">
          <cell r="A19" t="str">
            <v>Develop a communications strategy for the city by building &amp; sustaining a secure, integrated ICT Infrastructure to beginning to work towards city wide connectivity.</v>
          </cell>
        </row>
        <row r="20">
          <cell r="A20" t="str">
            <v>To create a knowledge based organization in support of efficient and effective monitoring &amp; evaluation, decision-making, providing strategic direction and quality customer service delivery.</v>
          </cell>
        </row>
        <row r="22">
          <cell r="A22" t="str">
            <v>Basic Service Delivery</v>
          </cell>
        </row>
        <row r="23">
          <cell r="A23" t="str">
            <v>Local Economic Development</v>
          </cell>
        </row>
        <row r="24">
          <cell r="A24" t="str">
            <v>Institutional Development &amp; Transformation</v>
          </cell>
        </row>
        <row r="25">
          <cell r="A25" t="str">
            <v>Good Governance &amp; Public Participation</v>
          </cell>
        </row>
        <row r="26">
          <cell r="A26" t="str">
            <v>Financial Viability &amp; Management</v>
          </cell>
        </row>
        <row r="27">
          <cell r="A27" t="str">
            <v>Social Development Services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Budget as at 29 Mar2010"/>
      <sheetName val="official use only"/>
    </sheetNames>
    <sheetDataSet>
      <sheetData sheetId="0"/>
      <sheetData sheetId="1">
        <row r="1">
          <cell r="A1" t="str">
            <v>To manage the city finances efficiently through effective and realistic budgeting to ensure synergy between the capital and operating budget, and revenue enhancement.</v>
          </cell>
        </row>
        <row r="2">
          <cell r="A2" t="str">
            <v>To create an enabling environment for sustainable economic development and growth that will lead to sustainable job creation, promotion of BBBEE and the development of support programmes for the establishment and development of SMME’s and co-operatives.</v>
          </cell>
        </row>
        <row r="3">
          <cell r="A3" t="str">
            <v>To enhance sustainable tourism by promoting the heritage of the city, and surrounding areas.</v>
          </cell>
        </row>
        <row r="4">
          <cell r="A4" t="str">
            <v>To advance and secure the reconstruction and development of the Greater Edendale Area as a gateway to and focus of the Msunduzi Municipality.</v>
          </cell>
        </row>
        <row r="5">
          <cell r="A5" t="str">
            <v>To eradicate the housing backlogs by 2014 and to improve the living conditions by providing incremental housing solutions with access to basic services, secure tenure, quality homes, and human settlements including improving accessibility and social facil</v>
          </cell>
        </row>
        <row r="6">
          <cell r="A6" t="str">
            <v>To ensure accessibility to services by all residents and investors in a fair and equitable manner through facilitating economic development initiatives and provision of efficient and effective infrastructure services to enhance the financial sustainabilit</v>
          </cell>
        </row>
        <row r="7">
          <cell r="A7" t="str">
            <v>To ensure acquisition, maintenance, upgrades, repairs, replacement, extension and disposal of all Msunduzi Municipality’s assets including assets audit.</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efficient functioning of ward committees, complying at all times with the provisions of the system act</v>
          </cell>
        </row>
        <row r="10">
          <cell r="A10" t="str">
            <v>To strengthen relationships and cooperation with other spheres of government and parastatals to improve service delivery in accordance with the King report.</v>
          </cell>
        </row>
        <row r="11">
          <cell r="A11" t="str">
            <v>To review relevant legislation to ensure compliance with  relevant legislation  and to promote high standards of professional ethics; efficient, economic and efficient use of resources as well as accountability and transparency in delivery of public servi</v>
          </cell>
        </row>
        <row r="12">
          <cell r="A12" t="str">
            <v>To improve social health and well being of society, improving living conditions, educate public on their  responsibility and providing or coordinating  needs for people with special needs including people with terminal sickeness</v>
          </cell>
        </row>
        <row r="13">
          <cell r="A13" t="str">
            <v>To ensure effective management of land uses within the Msunduzi Municipality through the annual review of the SDF, development of land use management systems, extension of the town planning scheme and town planning controls and implementation of the envir</v>
          </cell>
        </row>
        <row r="14">
          <cell r="A14" t="str">
            <v>Improve public safety and protection of tourists,  upgrade, maintenance and protection  of Municipal building, assets and properties; upgrading of Traffic and security capacity and be able to respond proactively to disaster and emergency and improvement o</v>
          </cell>
        </row>
        <row r="15">
          <cell r="A15" t="str">
            <v>To promote and improve different disciplines of sport, art, culture and recreation to make the city a playing city.</v>
          </cell>
        </row>
        <row r="16">
          <cell r="A16" t="str">
            <v>To ensure food quality and safety in terms of the Foodstuffs, Cosmetics, and Disinfectants Act, Food Regulations and By-Laws; investigate, monitor and control communicable disease in terms of the National Health Act and improve living conditions by educat</v>
          </cell>
        </row>
        <row r="17">
          <cell r="A17" t="str">
            <v>To identify and support the number of indigent households registered on the municipal database</v>
          </cell>
        </row>
        <row r="18">
          <cell r="A18" t="str">
            <v>To improve living conditions of all targeted groups including children, youth, women and people with disability; contribute towards their employability &amp; self employability and to ensure a competent workforce to achieve job creation and economic growth</v>
          </cell>
        </row>
        <row r="19">
          <cell r="A19" t="str">
            <v>Develop a communications strategy for the city by building &amp; sustaining a secure, integrated ICT Infrastructure to beginning to work towards city wide connectivity.</v>
          </cell>
        </row>
        <row r="20">
          <cell r="A20" t="str">
            <v>To create a knowledge based organization in support of efficient and effective monitoring &amp; evaluation, decision-making, providing strategic direction and quality customer service delivery.</v>
          </cell>
        </row>
        <row r="22">
          <cell r="A22" t="str">
            <v>Basic Service Delivery</v>
          </cell>
        </row>
        <row r="23">
          <cell r="A23" t="str">
            <v>Local Economic Development</v>
          </cell>
        </row>
        <row r="24">
          <cell r="A24" t="str">
            <v>Institutional Development &amp; Transformation</v>
          </cell>
        </row>
        <row r="25">
          <cell r="A25" t="str">
            <v>Good Governance &amp; Public Participation</v>
          </cell>
        </row>
        <row r="26">
          <cell r="A26" t="str">
            <v>Financial Viability &amp; Management</v>
          </cell>
        </row>
        <row r="27">
          <cell r="A27" t="str">
            <v>Social Development Services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udget 2011_12 Template"/>
      <sheetName val="Instructions"/>
      <sheetName val="IDP Outcomes (3)"/>
      <sheetName val="IDP Outcomes (2)"/>
      <sheetName val="IDP Outcomes"/>
    </sheetNames>
    <sheetDataSet>
      <sheetData sheetId="0"/>
      <sheetData sheetId="1"/>
      <sheetData sheetId="2"/>
      <sheetData sheetId="3"/>
      <sheetData sheetId="4">
        <row r="7">
          <cell r="Z7" t="str">
            <v>1. Improve the quality of basic education</v>
          </cell>
        </row>
        <row r="8">
          <cell r="Z8" t="str">
            <v>2. Improve health and life expectancy</v>
          </cell>
        </row>
        <row r="9">
          <cell r="Z9" t="str">
            <v>3. All people in South Africa protected and feel safe</v>
          </cell>
        </row>
        <row r="10">
          <cell r="Z10" t="str">
            <v>4. Decent employment through inclusive economic growth</v>
          </cell>
        </row>
        <row r="11">
          <cell r="Z11" t="str">
            <v>5. A skilled and capable workforce to support inclusive growth</v>
          </cell>
        </row>
        <row r="12">
          <cell r="Z12" t="str">
            <v>7. Vibrant, equitable and sustainable rural communities and food security</v>
          </cell>
        </row>
        <row r="13">
          <cell r="Z13" t="str">
            <v>8. Sustainable human settlements and improved quality of household life</v>
          </cell>
        </row>
        <row r="14">
          <cell r="Z14" t="str">
            <v>9. A response and, accountable, effective and efficient local government system</v>
          </cell>
        </row>
        <row r="15">
          <cell r="Z15" t="str">
            <v>10. Protection and enhancement of environmental assets and natural resources</v>
          </cell>
        </row>
        <row r="16">
          <cell r="Z16" t="str">
            <v>11. A better South Africa, a better and safer Africa and world</v>
          </cell>
        </row>
        <row r="17">
          <cell r="Z17" t="str">
            <v>12. A development-orientated public service and inclusive citizenship</v>
          </cell>
        </row>
      </sheetData>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udget 2011_12 Template"/>
      <sheetName val="Instructions"/>
      <sheetName val="IDP Outcomes (3)"/>
      <sheetName val="IDP Outcomes (2)"/>
      <sheetName val="IDP Outcomes"/>
    </sheetNames>
    <sheetDataSet>
      <sheetData sheetId="0"/>
      <sheetData sheetId="1"/>
      <sheetData sheetId="2"/>
      <sheetData sheetId="3"/>
      <sheetData sheetId="4">
        <row r="7">
          <cell r="Z7" t="str">
            <v>1. Improve the quality of basic education</v>
          </cell>
        </row>
        <row r="8">
          <cell r="Z8" t="str">
            <v>2. Improve health and life expectancy</v>
          </cell>
        </row>
        <row r="9">
          <cell r="Z9" t="str">
            <v>3. All people in South Africa protected and feel safe</v>
          </cell>
        </row>
        <row r="10">
          <cell r="Z10" t="str">
            <v>4. Decent employment through inclusive economic growth</v>
          </cell>
        </row>
        <row r="11">
          <cell r="Z11" t="str">
            <v>5. A skilled and capable workforce to support inclusive growth</v>
          </cell>
        </row>
        <row r="12">
          <cell r="Z12" t="str">
            <v>7. Vibrant, equitable and sustainable rural communities and food security</v>
          </cell>
        </row>
        <row r="13">
          <cell r="Z13" t="str">
            <v>8. Sustainable human settlements and improved quality of household life</v>
          </cell>
        </row>
        <row r="14">
          <cell r="Z14" t="str">
            <v>9. A response and, accountable, effective and efficient local government system</v>
          </cell>
        </row>
        <row r="15">
          <cell r="Z15" t="str">
            <v>10. Protection and enhancement of environmental assets and natural resources</v>
          </cell>
        </row>
        <row r="16">
          <cell r="Z16" t="str">
            <v>11. A better South Africa, a better and safer Africa and world</v>
          </cell>
        </row>
        <row r="17">
          <cell r="Z17" t="str">
            <v>12. A development-orientated public service and inclusive citizenship</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zoomScaleSheetLayoutView="100" workbookViewId="0">
      <selection activeCell="D9" sqref="D9:M9"/>
    </sheetView>
  </sheetViews>
  <sheetFormatPr defaultRowHeight="15.75" x14ac:dyDescent="0.25"/>
  <cols>
    <col min="1" max="1" width="30.42578125" style="38" bestFit="1" customWidth="1"/>
    <col min="2" max="2" width="12.28515625" style="38" bestFit="1" customWidth="1"/>
    <col min="3" max="4" width="12.7109375" style="38" bestFit="1" customWidth="1"/>
    <col min="5" max="5" width="12.28515625" style="38" bestFit="1" customWidth="1"/>
    <col min="6" max="9" width="12.7109375" style="38" bestFit="1" customWidth="1"/>
    <col min="10" max="10" width="12.28515625" style="38" bestFit="1" customWidth="1"/>
    <col min="11" max="11" width="12.7109375" style="38" bestFit="1" customWidth="1"/>
    <col min="12" max="13" width="12.28515625" style="38" bestFit="1" customWidth="1"/>
    <col min="14" max="14" width="20.28515625" style="38" customWidth="1"/>
    <col min="15" max="16384" width="9.140625" style="38"/>
  </cols>
  <sheetData>
    <row r="1" spans="1:14" s="47" customFormat="1" x14ac:dyDescent="0.25">
      <c r="A1" s="480" t="s">
        <v>1299</v>
      </c>
      <c r="B1" s="480"/>
      <c r="C1" s="480"/>
      <c r="D1" s="480"/>
      <c r="E1" s="480"/>
      <c r="F1" s="480"/>
      <c r="G1" s="480"/>
      <c r="H1" s="480"/>
      <c r="I1" s="480"/>
      <c r="J1" s="480"/>
      <c r="K1" s="480"/>
      <c r="L1" s="480"/>
      <c r="M1" s="480"/>
      <c r="N1" s="480"/>
    </row>
    <row r="2" spans="1:14" s="47" customFormat="1" ht="15.75" customHeight="1" x14ac:dyDescent="0.25">
      <c r="A2" s="51" t="str">
        <f>desc</f>
        <v>Description</v>
      </c>
      <c r="B2" s="481" t="s">
        <v>990</v>
      </c>
      <c r="C2" s="482"/>
      <c r="D2" s="482"/>
      <c r="E2" s="482"/>
      <c r="F2" s="482"/>
      <c r="G2" s="482"/>
      <c r="H2" s="482"/>
      <c r="I2" s="482"/>
      <c r="J2" s="482"/>
      <c r="K2" s="482"/>
      <c r="L2" s="482"/>
      <c r="M2" s="482"/>
      <c r="N2" s="483"/>
    </row>
    <row r="3" spans="1:14" s="47" customFormat="1" x14ac:dyDescent="0.25">
      <c r="A3" s="50" t="s">
        <v>991</v>
      </c>
      <c r="B3" s="49" t="s">
        <v>992</v>
      </c>
      <c r="C3" s="49" t="s">
        <v>993</v>
      </c>
      <c r="D3" s="49" t="s">
        <v>994</v>
      </c>
      <c r="E3" s="49" t="s">
        <v>995</v>
      </c>
      <c r="F3" s="49" t="s">
        <v>996</v>
      </c>
      <c r="G3" s="49" t="s">
        <v>997</v>
      </c>
      <c r="H3" s="49" t="s">
        <v>998</v>
      </c>
      <c r="I3" s="49" t="s">
        <v>999</v>
      </c>
      <c r="J3" s="49" t="s">
        <v>1000</v>
      </c>
      <c r="K3" s="49" t="s">
        <v>1001</v>
      </c>
      <c r="L3" s="49" t="s">
        <v>1002</v>
      </c>
      <c r="M3" s="49" t="s">
        <v>1003</v>
      </c>
      <c r="N3" s="48" t="str">
        <f>Head9</f>
        <v>Budget Year 2011/12</v>
      </c>
    </row>
    <row r="4" spans="1:14" x14ac:dyDescent="0.25">
      <c r="A4" s="46" t="s">
        <v>1004</v>
      </c>
      <c r="B4" s="45"/>
      <c r="C4" s="45"/>
      <c r="D4" s="45"/>
      <c r="E4" s="45"/>
      <c r="F4" s="45"/>
      <c r="G4" s="45"/>
      <c r="H4" s="45"/>
      <c r="I4" s="45"/>
      <c r="J4" s="45"/>
      <c r="K4" s="45"/>
      <c r="L4" s="45"/>
      <c r="M4" s="45"/>
      <c r="N4" s="40"/>
    </row>
    <row r="5" spans="1:14" x14ac:dyDescent="0.25">
      <c r="A5" s="43" t="s">
        <v>1005</v>
      </c>
      <c r="B5" s="42">
        <v>28820083.700000003</v>
      </c>
      <c r="C5" s="42">
        <v>46112133.920000002</v>
      </c>
      <c r="D5" s="42">
        <v>51876150.659999996</v>
      </c>
      <c r="E5" s="42">
        <v>57640167.400000006</v>
      </c>
      <c r="F5" s="42">
        <v>63404184.140000001</v>
      </c>
      <c r="G5" s="42">
        <v>28820083.700000003</v>
      </c>
      <c r="H5" s="42">
        <v>46112133.920000002</v>
      </c>
      <c r="I5" s="42">
        <v>57640167.400000006</v>
      </c>
      <c r="J5" s="42">
        <v>57640167.400000006</v>
      </c>
      <c r="K5" s="42">
        <v>80696234.360000014</v>
      </c>
      <c r="L5" s="42">
        <v>28820083.700000003</v>
      </c>
      <c r="M5" s="39">
        <v>28820083.699999928</v>
      </c>
      <c r="N5" s="44">
        <v>576401674</v>
      </c>
    </row>
    <row r="6" spans="1:14" ht="31.5" x14ac:dyDescent="0.25">
      <c r="A6" s="43" t="s">
        <v>1006</v>
      </c>
      <c r="B6" s="42">
        <v>1690613.2057866668</v>
      </c>
      <c r="C6" s="42">
        <v>2704981.1292586667</v>
      </c>
      <c r="D6" s="42">
        <v>3043103.7704159999</v>
      </c>
      <c r="E6" s="42">
        <v>3381226.4115733337</v>
      </c>
      <c r="F6" s="42">
        <v>3719349.0527306665</v>
      </c>
      <c r="G6" s="42">
        <v>1690613.2057866668</v>
      </c>
      <c r="H6" s="42">
        <v>2704981.1292586667</v>
      </c>
      <c r="I6" s="42">
        <v>3381226.4115733337</v>
      </c>
      <c r="J6" s="42">
        <v>3381226.4115733337</v>
      </c>
      <c r="K6" s="42">
        <v>4733716.9762026668</v>
      </c>
      <c r="L6" s="42">
        <v>1690613.2057866668</v>
      </c>
      <c r="M6" s="39">
        <v>1690613.2057866603</v>
      </c>
      <c r="N6" s="39">
        <v>33812264.115733333</v>
      </c>
    </row>
    <row r="7" spans="1:14" ht="31.5" x14ac:dyDescent="0.25">
      <c r="A7" s="43" t="s">
        <v>1007</v>
      </c>
      <c r="B7" s="42">
        <v>70845834.950000003</v>
      </c>
      <c r="C7" s="42">
        <v>113353335.92</v>
      </c>
      <c r="D7" s="42">
        <v>127522502.91</v>
      </c>
      <c r="E7" s="42">
        <v>141691669.90000001</v>
      </c>
      <c r="F7" s="42">
        <v>155860836.89000002</v>
      </c>
      <c r="G7" s="42">
        <v>70845834.950000003</v>
      </c>
      <c r="H7" s="42">
        <v>113353335.92</v>
      </c>
      <c r="I7" s="42">
        <v>141691669.90000001</v>
      </c>
      <c r="J7" s="42">
        <v>141691669.90000001</v>
      </c>
      <c r="K7" s="42">
        <v>198368337.86000001</v>
      </c>
      <c r="L7" s="42">
        <v>70845834.950000003</v>
      </c>
      <c r="M7" s="39">
        <v>70845834.950000048</v>
      </c>
      <c r="N7" s="39">
        <v>1416916699</v>
      </c>
    </row>
    <row r="8" spans="1:14" x14ac:dyDescent="0.25">
      <c r="A8" s="43" t="s">
        <v>1008</v>
      </c>
      <c r="B8" s="42">
        <v>15867682.800000001</v>
      </c>
      <c r="C8" s="42">
        <v>25388292.48</v>
      </c>
      <c r="D8" s="42">
        <v>28561829.039999999</v>
      </c>
      <c r="E8" s="42">
        <v>31735365.600000001</v>
      </c>
      <c r="F8" s="42">
        <v>34908902.160000004</v>
      </c>
      <c r="G8" s="42">
        <v>15867682.800000001</v>
      </c>
      <c r="H8" s="42">
        <v>25388292.48</v>
      </c>
      <c r="I8" s="42">
        <v>31735365.600000001</v>
      </c>
      <c r="J8" s="42">
        <v>31735365.600000001</v>
      </c>
      <c r="K8" s="42">
        <v>44429511.840000004</v>
      </c>
      <c r="L8" s="42">
        <v>15867682.800000001</v>
      </c>
      <c r="M8" s="39">
        <v>15867682.800000012</v>
      </c>
      <c r="N8" s="39">
        <v>317353656</v>
      </c>
    </row>
    <row r="9" spans="1:14" ht="31.5" x14ac:dyDescent="0.25">
      <c r="A9" s="43" t="s">
        <v>1009</v>
      </c>
      <c r="B9" s="42">
        <v>5700000</v>
      </c>
      <c r="C9" s="42">
        <v>9120000</v>
      </c>
      <c r="D9" s="42">
        <v>10260000</v>
      </c>
      <c r="E9" s="42">
        <v>11400000</v>
      </c>
      <c r="F9" s="42">
        <v>12540000</v>
      </c>
      <c r="G9" s="42">
        <v>5700000</v>
      </c>
      <c r="H9" s="42">
        <v>9120000</v>
      </c>
      <c r="I9" s="42">
        <v>11400000</v>
      </c>
      <c r="J9" s="42">
        <v>11400000</v>
      </c>
      <c r="K9" s="42">
        <v>15960000.000000002</v>
      </c>
      <c r="L9" s="42">
        <v>5700000</v>
      </c>
      <c r="M9" s="39">
        <v>5700000</v>
      </c>
      <c r="N9" s="39">
        <v>114000000</v>
      </c>
    </row>
    <row r="10" spans="1:14" x14ac:dyDescent="0.25">
      <c r="A10" s="43" t="s">
        <v>1010</v>
      </c>
      <c r="B10" s="42">
        <v>3937610.1</v>
      </c>
      <c r="C10" s="42">
        <v>6300176.1600000001</v>
      </c>
      <c r="D10" s="42">
        <v>7087698.1799999997</v>
      </c>
      <c r="E10" s="42">
        <v>7875220.2000000002</v>
      </c>
      <c r="F10" s="42">
        <v>8662742.2200000007</v>
      </c>
      <c r="G10" s="42">
        <v>3937610.1</v>
      </c>
      <c r="H10" s="42">
        <v>6300176.1600000001</v>
      </c>
      <c r="I10" s="42">
        <v>7875220.2000000002</v>
      </c>
      <c r="J10" s="42">
        <v>7875220.2000000002</v>
      </c>
      <c r="K10" s="42">
        <v>11025308.280000001</v>
      </c>
      <c r="L10" s="42">
        <v>3937610.1</v>
      </c>
      <c r="M10" s="39">
        <v>3937610.099999994</v>
      </c>
      <c r="N10" s="39">
        <v>78752202</v>
      </c>
    </row>
    <row r="11" spans="1:14" x14ac:dyDescent="0.25">
      <c r="A11" s="43" t="s">
        <v>1011</v>
      </c>
      <c r="B11" s="42">
        <v>0</v>
      </c>
      <c r="C11" s="42">
        <v>0</v>
      </c>
      <c r="D11" s="42">
        <v>0</v>
      </c>
      <c r="E11" s="42">
        <v>0</v>
      </c>
      <c r="F11" s="42">
        <v>0</v>
      </c>
      <c r="G11" s="42">
        <v>0</v>
      </c>
      <c r="H11" s="42">
        <v>0</v>
      </c>
      <c r="I11" s="42">
        <v>0</v>
      </c>
      <c r="J11" s="42">
        <v>0</v>
      </c>
      <c r="K11" s="42">
        <v>0</v>
      </c>
      <c r="L11" s="42">
        <v>0</v>
      </c>
      <c r="M11" s="39">
        <v>0</v>
      </c>
      <c r="N11" s="39">
        <v>0</v>
      </c>
    </row>
    <row r="12" spans="1:14" x14ac:dyDescent="0.25">
      <c r="A12" s="43" t="s">
        <v>1012</v>
      </c>
      <c r="B12" s="42">
        <v>976688.60000000009</v>
      </c>
      <c r="C12" s="42">
        <v>1562701.76</v>
      </c>
      <c r="D12" s="42">
        <v>1758039.48</v>
      </c>
      <c r="E12" s="42">
        <v>1953377.2000000002</v>
      </c>
      <c r="F12" s="42">
        <v>2148714.92</v>
      </c>
      <c r="G12" s="42">
        <v>976688.60000000009</v>
      </c>
      <c r="H12" s="42">
        <v>1562701.76</v>
      </c>
      <c r="I12" s="42">
        <v>1953377.2000000002</v>
      </c>
      <c r="J12" s="42">
        <v>1953377.2000000002</v>
      </c>
      <c r="K12" s="42">
        <v>2734728.08</v>
      </c>
      <c r="L12" s="42">
        <v>976688.60000000009</v>
      </c>
      <c r="M12" s="39">
        <v>976688.60000000149</v>
      </c>
      <c r="N12" s="39">
        <v>19533772</v>
      </c>
    </row>
    <row r="13" spans="1:14" ht="31.5" x14ac:dyDescent="0.25">
      <c r="A13" s="43" t="s">
        <v>1013</v>
      </c>
      <c r="B13" s="42">
        <v>605000</v>
      </c>
      <c r="C13" s="42">
        <v>968000</v>
      </c>
      <c r="D13" s="42">
        <v>1089000</v>
      </c>
      <c r="E13" s="42">
        <v>1210000</v>
      </c>
      <c r="F13" s="42">
        <v>1331000</v>
      </c>
      <c r="G13" s="42">
        <v>605000</v>
      </c>
      <c r="H13" s="42">
        <v>968000</v>
      </c>
      <c r="I13" s="42">
        <v>1210000</v>
      </c>
      <c r="J13" s="42">
        <v>1210000</v>
      </c>
      <c r="K13" s="42">
        <v>1694000.0000000002</v>
      </c>
      <c r="L13" s="42">
        <v>605000</v>
      </c>
      <c r="M13" s="39">
        <v>605000</v>
      </c>
      <c r="N13" s="39">
        <v>12100000</v>
      </c>
    </row>
    <row r="14" spans="1:14" ht="31.5" x14ac:dyDescent="0.25">
      <c r="A14" s="43" t="s">
        <v>1014</v>
      </c>
      <c r="B14" s="42">
        <v>0</v>
      </c>
      <c r="C14" s="42">
        <v>0</v>
      </c>
      <c r="D14" s="42">
        <v>0</v>
      </c>
      <c r="E14" s="42">
        <v>0</v>
      </c>
      <c r="F14" s="42">
        <v>0</v>
      </c>
      <c r="G14" s="42">
        <v>0</v>
      </c>
      <c r="H14" s="42">
        <v>0</v>
      </c>
      <c r="I14" s="42">
        <v>0</v>
      </c>
      <c r="J14" s="42">
        <v>0</v>
      </c>
      <c r="K14" s="42">
        <v>0</v>
      </c>
      <c r="L14" s="42">
        <v>0</v>
      </c>
      <c r="M14" s="39">
        <v>0</v>
      </c>
      <c r="N14" s="39">
        <v>0</v>
      </c>
    </row>
    <row r="15" spans="1:14" x14ac:dyDescent="0.25">
      <c r="A15" s="43" t="s">
        <v>1015</v>
      </c>
      <c r="B15" s="42">
        <v>0</v>
      </c>
      <c r="C15" s="42">
        <v>0</v>
      </c>
      <c r="D15" s="42">
        <v>0</v>
      </c>
      <c r="E15" s="42">
        <v>0</v>
      </c>
      <c r="F15" s="42">
        <v>0</v>
      </c>
      <c r="G15" s="42">
        <v>0</v>
      </c>
      <c r="H15" s="42">
        <v>0</v>
      </c>
      <c r="I15" s="42">
        <v>0</v>
      </c>
      <c r="J15" s="42">
        <v>0</v>
      </c>
      <c r="K15" s="42">
        <v>0</v>
      </c>
      <c r="L15" s="42">
        <v>0</v>
      </c>
      <c r="M15" s="39">
        <v>0</v>
      </c>
      <c r="N15" s="39">
        <v>0</v>
      </c>
    </row>
    <row r="16" spans="1:14" x14ac:dyDescent="0.25">
      <c r="A16" s="43" t="s">
        <v>1016</v>
      </c>
      <c r="B16" s="42">
        <v>173728.55000000002</v>
      </c>
      <c r="C16" s="42">
        <v>277965.68</v>
      </c>
      <c r="D16" s="42">
        <v>312711.39</v>
      </c>
      <c r="E16" s="42">
        <v>347457.10000000003</v>
      </c>
      <c r="F16" s="42">
        <v>382202.81</v>
      </c>
      <c r="G16" s="42">
        <v>173728.55000000002</v>
      </c>
      <c r="H16" s="42">
        <v>277965.68</v>
      </c>
      <c r="I16" s="42">
        <v>347457.10000000003</v>
      </c>
      <c r="J16" s="42">
        <v>347457.10000000003</v>
      </c>
      <c r="K16" s="42">
        <v>486439.94000000006</v>
      </c>
      <c r="L16" s="42">
        <v>173728.55000000002</v>
      </c>
      <c r="M16" s="39">
        <v>173728.55000000028</v>
      </c>
      <c r="N16" s="39">
        <v>3474571</v>
      </c>
    </row>
    <row r="17" spans="1:14" x14ac:dyDescent="0.25">
      <c r="A17" s="43" t="s">
        <v>1017</v>
      </c>
      <c r="B17" s="42">
        <v>3719.3500000000004</v>
      </c>
      <c r="C17" s="42">
        <v>5950.96</v>
      </c>
      <c r="D17" s="42">
        <v>6694.83</v>
      </c>
      <c r="E17" s="42">
        <v>7438.7000000000007</v>
      </c>
      <c r="F17" s="42">
        <v>8182.57</v>
      </c>
      <c r="G17" s="42">
        <v>3719.3500000000004</v>
      </c>
      <c r="H17" s="42">
        <v>5950.96</v>
      </c>
      <c r="I17" s="42">
        <v>7438.7000000000007</v>
      </c>
      <c r="J17" s="42">
        <v>7438.7000000000007</v>
      </c>
      <c r="K17" s="42">
        <v>10414.18</v>
      </c>
      <c r="L17" s="42">
        <v>3719.3500000000004</v>
      </c>
      <c r="M17" s="39">
        <v>3719.3500000000058</v>
      </c>
      <c r="N17" s="39">
        <v>74387</v>
      </c>
    </row>
    <row r="18" spans="1:14" x14ac:dyDescent="0.25">
      <c r="A18" s="43" t="s">
        <v>1018</v>
      </c>
      <c r="B18" s="42">
        <v>19101.269960000001</v>
      </c>
      <c r="C18" s="42">
        <v>30562.031935999999</v>
      </c>
      <c r="D18" s="42">
        <v>34382.285927999998</v>
      </c>
      <c r="E18" s="42">
        <v>38202.539920000003</v>
      </c>
      <c r="F18" s="42">
        <v>42022.793912000001</v>
      </c>
      <c r="G18" s="42">
        <v>19101.269960000001</v>
      </c>
      <c r="H18" s="42">
        <v>30562.031935999999</v>
      </c>
      <c r="I18" s="42">
        <v>38202.539920000003</v>
      </c>
      <c r="J18" s="42">
        <v>38202.539920000003</v>
      </c>
      <c r="K18" s="42">
        <v>53483.555888000003</v>
      </c>
      <c r="L18" s="42">
        <v>19101.269960000001</v>
      </c>
      <c r="M18" s="39">
        <v>19101.269959999947</v>
      </c>
      <c r="N18" s="39">
        <v>382025.39919999999</v>
      </c>
    </row>
    <row r="19" spans="1:14" ht="31.5" x14ac:dyDescent="0.25">
      <c r="A19" s="43" t="s">
        <v>1019</v>
      </c>
      <c r="B19" s="42">
        <v>91301000</v>
      </c>
      <c r="C19" s="42"/>
      <c r="D19" s="42"/>
      <c r="E19" s="42">
        <v>91301000</v>
      </c>
      <c r="F19" s="42"/>
      <c r="G19" s="42"/>
      <c r="H19" s="42">
        <v>91301000</v>
      </c>
      <c r="I19" s="42"/>
      <c r="J19" s="42"/>
      <c r="K19" s="42">
        <v>91301000</v>
      </c>
      <c r="L19" s="42"/>
      <c r="M19" s="39">
        <v>0</v>
      </c>
      <c r="N19" s="39">
        <v>365204000</v>
      </c>
    </row>
    <row r="20" spans="1:14" x14ac:dyDescent="0.25">
      <c r="A20" s="43" t="s">
        <v>1020</v>
      </c>
      <c r="B20" s="42">
        <v>2489241.4356399998</v>
      </c>
      <c r="C20" s="42">
        <v>3982786.297024</v>
      </c>
      <c r="D20" s="42">
        <v>4480634.5841519991</v>
      </c>
      <c r="E20" s="42">
        <v>4978482.8712799996</v>
      </c>
      <c r="F20" s="42">
        <v>5476331.1584079992</v>
      </c>
      <c r="G20" s="42">
        <v>2489241.4356399998</v>
      </c>
      <c r="H20" s="42">
        <v>3982786.297024</v>
      </c>
      <c r="I20" s="42">
        <v>4978482.8712799996</v>
      </c>
      <c r="J20" s="42">
        <v>4978482.8712799996</v>
      </c>
      <c r="K20" s="42">
        <v>6969876.0197919998</v>
      </c>
      <c r="L20" s="42">
        <v>2489241.4356399998</v>
      </c>
      <c r="M20" s="39">
        <v>2489241.4356400073</v>
      </c>
      <c r="N20" s="39">
        <v>49784828.712799996</v>
      </c>
    </row>
    <row r="21" spans="1:14" x14ac:dyDescent="0.25">
      <c r="A21" s="43" t="s">
        <v>1021</v>
      </c>
      <c r="B21" s="42"/>
      <c r="C21" s="42"/>
      <c r="D21" s="42"/>
      <c r="E21" s="42"/>
      <c r="F21" s="42"/>
      <c r="G21" s="42"/>
      <c r="H21" s="42"/>
      <c r="I21" s="42"/>
      <c r="J21" s="42"/>
      <c r="K21" s="42"/>
      <c r="L21" s="42"/>
      <c r="M21" s="39">
        <v>0</v>
      </c>
      <c r="N21" s="39">
        <v>0</v>
      </c>
    </row>
    <row r="22" spans="1:14" ht="47.25" x14ac:dyDescent="0.25">
      <c r="A22" s="41" t="str">
        <f>'[2]A4-FinPerf RE'!A22</f>
        <v>Total Revenue (excluding capital transfers and contributions)</v>
      </c>
      <c r="B22" s="40">
        <f t="shared" ref="B22:N22" si="0">SUM(B5:B21)</f>
        <v>222430303.96138665</v>
      </c>
      <c r="C22" s="40">
        <f t="shared" si="0"/>
        <v>209806886.33821866</v>
      </c>
      <c r="D22" s="40">
        <f t="shared" si="0"/>
        <v>236032747.130496</v>
      </c>
      <c r="E22" s="40">
        <f t="shared" si="0"/>
        <v>353559607.9227733</v>
      </c>
      <c r="F22" s="40">
        <f t="shared" si="0"/>
        <v>288484468.7150507</v>
      </c>
      <c r="G22" s="40">
        <f t="shared" si="0"/>
        <v>131129303.96138665</v>
      </c>
      <c r="H22" s="40">
        <f t="shared" si="0"/>
        <v>301107886.33821869</v>
      </c>
      <c r="I22" s="40">
        <f t="shared" si="0"/>
        <v>262258607.9227733</v>
      </c>
      <c r="J22" s="40">
        <f t="shared" si="0"/>
        <v>262258607.9227733</v>
      </c>
      <c r="K22" s="40">
        <f t="shared" si="0"/>
        <v>458463051.09188265</v>
      </c>
      <c r="L22" s="40">
        <f t="shared" si="0"/>
        <v>131129303.96138665</v>
      </c>
      <c r="M22" s="40">
        <f t="shared" si="0"/>
        <v>131129303.96138665</v>
      </c>
      <c r="N22" s="40">
        <f t="shared" si="0"/>
        <v>2987790079.2277331</v>
      </c>
    </row>
    <row r="23" spans="1:14" x14ac:dyDescent="0.25">
      <c r="B23" s="39"/>
    </row>
  </sheetData>
  <mergeCells count="2">
    <mergeCell ref="A1:N1"/>
    <mergeCell ref="B2:N2"/>
  </mergeCells>
  <pageMargins left="0.70866141732283505" right="0.70866141732283505" top="0.74803149606299202" bottom="0.74803149606299202" header="0.31496062992126" footer="0.31496062992126"/>
  <pageSetup scale="60" orientation="landscape" horizontalDpi="4294967294" r:id="rId1"/>
  <headerFooter>
    <oddHeader xml:space="preserve">&amp;C
</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view="pageBreakPreview" topLeftCell="D1" zoomScaleSheetLayoutView="100" workbookViewId="0">
      <selection activeCell="F16" sqref="F16"/>
    </sheetView>
  </sheetViews>
  <sheetFormatPr defaultRowHeight="15" x14ac:dyDescent="0.25"/>
  <cols>
    <col min="1" max="3" width="0" style="99" hidden="1" customWidth="1"/>
    <col min="4" max="4" width="9.140625" style="99"/>
    <col min="5" max="5" width="25.28515625" style="99" bestFit="1" customWidth="1"/>
    <col min="6" max="6" width="40.140625" style="99" bestFit="1" customWidth="1"/>
    <col min="7" max="7" width="16.7109375" style="99" bestFit="1" customWidth="1"/>
    <col min="8" max="8" width="11.28515625" style="99" bestFit="1" customWidth="1"/>
    <col min="9" max="9" width="9.140625" style="99"/>
    <col min="10" max="14" width="0" style="99" hidden="1" customWidth="1"/>
    <col min="15" max="16384" width="9.140625" style="99"/>
  </cols>
  <sheetData>
    <row r="1" spans="1:16" ht="26.25" x14ac:dyDescent="0.4">
      <c r="A1" s="182"/>
      <c r="B1" s="182"/>
      <c r="C1" s="182"/>
      <c r="D1" s="508" t="s">
        <v>2139</v>
      </c>
      <c r="E1" s="508"/>
      <c r="F1" s="508"/>
      <c r="G1" s="508"/>
      <c r="H1" s="508"/>
      <c r="I1" s="508"/>
      <c r="J1" s="508"/>
      <c r="K1" s="508"/>
      <c r="L1" s="508"/>
      <c r="M1" s="508"/>
      <c r="N1" s="508"/>
      <c r="O1" s="508"/>
      <c r="P1" s="508"/>
    </row>
    <row r="2" spans="1:16" ht="26.25" x14ac:dyDescent="0.4">
      <c r="A2" s="182"/>
      <c r="B2" s="182"/>
      <c r="C2" s="182"/>
      <c r="D2" s="508" t="s">
        <v>2425</v>
      </c>
      <c r="E2" s="508"/>
      <c r="F2" s="508"/>
      <c r="G2" s="508"/>
      <c r="H2" s="508"/>
      <c r="I2" s="508"/>
      <c r="J2" s="508"/>
      <c r="K2" s="508"/>
      <c r="L2" s="508"/>
      <c r="M2" s="508"/>
      <c r="N2" s="508"/>
      <c r="O2" s="508"/>
      <c r="P2" s="508"/>
    </row>
    <row r="3" spans="1:16" ht="15.75" thickBot="1" x14ac:dyDescent="0.3">
      <c r="E3" s="199"/>
    </row>
    <row r="4" spans="1:16" ht="15.75" x14ac:dyDescent="0.25">
      <c r="E4" s="283"/>
      <c r="F4" s="284" t="s">
        <v>2109</v>
      </c>
      <c r="G4" s="509" t="s">
        <v>2110</v>
      </c>
    </row>
    <row r="5" spans="1:16" ht="15.75" x14ac:dyDescent="0.25">
      <c r="E5" s="285"/>
      <c r="F5" s="284" t="s">
        <v>2390</v>
      </c>
      <c r="G5" s="510"/>
    </row>
    <row r="6" spans="1:16" ht="15.75" x14ac:dyDescent="0.25">
      <c r="E6" s="286"/>
      <c r="F6" s="284" t="s">
        <v>2389</v>
      </c>
      <c r="G6" s="510"/>
    </row>
    <row r="7" spans="1:16" ht="15.75" x14ac:dyDescent="0.25">
      <c r="E7" s="287"/>
      <c r="F7" s="284" t="s">
        <v>2391</v>
      </c>
      <c r="G7" s="510"/>
    </row>
    <row r="8" spans="1:16" ht="15.75" x14ac:dyDescent="0.25">
      <c r="E8" s="288"/>
      <c r="F8" s="284" t="s">
        <v>2392</v>
      </c>
      <c r="G8" s="510"/>
    </row>
    <row r="9" spans="1:16" ht="15.75" x14ac:dyDescent="0.25">
      <c r="E9" s="454"/>
      <c r="F9" s="284" t="s">
        <v>2393</v>
      </c>
      <c r="G9" s="510"/>
    </row>
    <row r="10" spans="1:16" ht="15.75" x14ac:dyDescent="0.25">
      <c r="E10" s="289"/>
      <c r="F10" s="284" t="s">
        <v>2115</v>
      </c>
      <c r="G10" s="511"/>
    </row>
    <row r="11" spans="1:16" ht="15.75" x14ac:dyDescent="0.25">
      <c r="E11" s="292"/>
      <c r="F11" s="290"/>
      <c r="G11" s="291"/>
    </row>
    <row r="12" spans="1:16" ht="18" x14ac:dyDescent="0.25">
      <c r="D12" s="187">
        <v>1</v>
      </c>
      <c r="E12" s="188" t="s">
        <v>2140</v>
      </c>
      <c r="F12" s="189"/>
    </row>
    <row r="13" spans="1:16" ht="18" x14ac:dyDescent="0.25">
      <c r="D13" s="189"/>
      <c r="E13" s="189"/>
      <c r="F13" s="189"/>
    </row>
    <row r="14" spans="1:16" ht="18" x14ac:dyDescent="0.25">
      <c r="D14" s="190">
        <v>1.1000000000000001</v>
      </c>
      <c r="E14" s="188" t="s">
        <v>2118</v>
      </c>
      <c r="F14" s="189">
        <v>64</v>
      </c>
    </row>
    <row r="15" spans="1:16" ht="18.75" x14ac:dyDescent="0.3">
      <c r="D15" s="189" t="s">
        <v>2119</v>
      </c>
      <c r="E15" s="191" t="s">
        <v>2120</v>
      </c>
      <c r="F15" s="189">
        <v>64</v>
      </c>
    </row>
    <row r="16" spans="1:16" ht="18" x14ac:dyDescent="0.25">
      <c r="D16" s="189" t="s">
        <v>2121</v>
      </c>
      <c r="E16" s="188" t="s">
        <v>2122</v>
      </c>
      <c r="F16" s="189">
        <v>0</v>
      </c>
    </row>
    <row r="17" spans="4:13" ht="18" x14ac:dyDescent="0.25">
      <c r="D17" s="189"/>
      <c r="E17" s="189"/>
      <c r="F17" s="189"/>
      <c r="M17" s="192"/>
    </row>
    <row r="18" spans="4:13" ht="18" x14ac:dyDescent="0.25">
      <c r="D18" s="190">
        <v>1.2</v>
      </c>
      <c r="E18" s="189" t="s">
        <v>2141</v>
      </c>
      <c r="F18" s="189"/>
    </row>
    <row r="40" spans="4:7" hidden="1" x14ac:dyDescent="0.25"/>
    <row r="41" spans="4:7" ht="18.75" hidden="1" x14ac:dyDescent="0.3">
      <c r="D41" s="194"/>
      <c r="E41" s="195"/>
      <c r="F41" s="197"/>
      <c r="G41" s="197"/>
    </row>
    <row r="42" spans="4:7" ht="16.5" hidden="1" x14ac:dyDescent="0.3">
      <c r="D42" s="197"/>
      <c r="E42" s="197"/>
      <c r="F42" s="197"/>
      <c r="G42" s="197"/>
    </row>
    <row r="43" spans="4:7" ht="18.75" hidden="1" x14ac:dyDescent="0.3">
      <c r="D43" s="197"/>
      <c r="E43" s="196"/>
      <c r="F43" s="196"/>
      <c r="G43" s="196"/>
    </row>
    <row r="44" spans="4:7" ht="16.5" hidden="1" x14ac:dyDescent="0.3">
      <c r="D44" s="197"/>
      <c r="E44" s="198"/>
      <c r="F44" s="198"/>
      <c r="G44" s="198"/>
    </row>
    <row r="45" spans="4:7" hidden="1" x14ac:dyDescent="0.25"/>
    <row r="69" spans="4:7" ht="18" x14ac:dyDescent="0.25">
      <c r="D69" s="194"/>
      <c r="E69" s="195"/>
      <c r="F69" s="196"/>
      <c r="G69" s="196"/>
    </row>
    <row r="70" spans="4:7" ht="18" x14ac:dyDescent="0.25">
      <c r="D70" s="196"/>
      <c r="E70" s="196"/>
      <c r="F70" s="196"/>
      <c r="G70" s="196"/>
    </row>
    <row r="71" spans="4:7" ht="18" x14ac:dyDescent="0.25">
      <c r="D71" s="196"/>
      <c r="E71" s="196"/>
      <c r="F71" s="196"/>
      <c r="G71" s="196"/>
    </row>
    <row r="72" spans="4:7" ht="15.75" x14ac:dyDescent="0.25">
      <c r="D72" s="100"/>
      <c r="E72" s="198"/>
      <c r="F72" s="198"/>
      <c r="G72" s="198"/>
    </row>
  </sheetData>
  <dataConsolidate/>
  <mergeCells count="3">
    <mergeCell ref="D1:P1"/>
    <mergeCell ref="D2:P2"/>
    <mergeCell ref="G4:G10"/>
  </mergeCells>
  <pageMargins left="0.70866141732283472" right="0.70866141732283472" top="0.74803149606299213" bottom="0.74803149606299213" header="0.31496062992125984" footer="0.31496062992125984"/>
  <pageSetup paperSize="9" scale="67" firstPageNumber="5" fitToHeight="25" orientation="portrait" r:id="rId1"/>
  <headerFooter>
    <oddFooter>Page &amp;P of &amp;N</oddFooter>
  </headerFooter>
  <rowBreaks count="1" manualBreakCount="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2142</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2143</v>
      </c>
      <c r="F12" s="189"/>
      <c r="G12" s="189"/>
    </row>
    <row r="13" spans="1:16" ht="18.75" x14ac:dyDescent="0.3">
      <c r="D13" s="189"/>
      <c r="E13" s="189"/>
      <c r="F13" s="189"/>
      <c r="G13" s="189"/>
    </row>
    <row r="14" spans="1:16" ht="18.75" x14ac:dyDescent="0.3">
      <c r="D14" s="190">
        <v>1.1000000000000001</v>
      </c>
      <c r="E14" s="188" t="s">
        <v>2118</v>
      </c>
      <c r="F14" s="189">
        <v>11</v>
      </c>
      <c r="G14" s="189"/>
    </row>
    <row r="15" spans="1:16" ht="18.75" x14ac:dyDescent="0.3">
      <c r="D15" s="189" t="s">
        <v>2119</v>
      </c>
      <c r="E15" s="191" t="s">
        <v>2120</v>
      </c>
      <c r="F15" s="189">
        <v>11</v>
      </c>
      <c r="G15" s="189"/>
    </row>
    <row r="16" spans="1:16" ht="18.75" x14ac:dyDescent="0.3">
      <c r="D16" s="189" t="s">
        <v>2121</v>
      </c>
      <c r="E16" s="188" t="s">
        <v>2122</v>
      </c>
      <c r="F16" s="189">
        <v>0</v>
      </c>
      <c r="G16" s="189"/>
    </row>
    <row r="17" spans="4:13" ht="18.75" x14ac:dyDescent="0.3">
      <c r="D17" s="189"/>
      <c r="E17" s="189"/>
      <c r="F17" s="189"/>
      <c r="G17" s="189"/>
      <c r="M17" s="200"/>
    </row>
    <row r="18" spans="4:13" ht="18.75" x14ac:dyDescent="0.3">
      <c r="D18" s="190">
        <v>1.2</v>
      </c>
      <c r="E18" s="189" t="s">
        <v>2141</v>
      </c>
      <c r="F18" s="189"/>
      <c r="G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201"/>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7" fitToHeight="25" orientation="portrait" r:id="rId1"/>
  <headerFoot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3"/>
  <sheetViews>
    <sheetView view="pageBreakPreview" topLeftCell="C1" zoomScaleNormal="100" zoomScaleSheetLayoutView="100" workbookViewId="0">
      <pane ySplit="7" topLeftCell="A8" activePane="bottomLeft" state="frozen"/>
      <selection pane="bottomLeft" activeCell="N7" sqref="N7"/>
    </sheetView>
  </sheetViews>
  <sheetFormatPr defaultRowHeight="15" x14ac:dyDescent="0.25"/>
  <cols>
    <col min="1" max="1" width="9.140625" style="99"/>
    <col min="2" max="2" width="18.42578125" style="99" customWidth="1"/>
    <col min="3" max="3" width="27.5703125" style="99" customWidth="1"/>
    <col min="4" max="4" width="12.42578125" style="99" customWidth="1"/>
    <col min="5" max="6" width="9.140625" style="99"/>
    <col min="7" max="7" width="12.5703125" style="99" customWidth="1"/>
    <col min="8" max="8" width="10" style="99" customWidth="1"/>
    <col min="9" max="9" width="10.140625" style="99" customWidth="1"/>
    <col min="10" max="12" width="9.140625" style="99"/>
    <col min="13" max="13" width="10.140625" style="99" customWidth="1"/>
    <col min="14" max="16384" width="9.140625" style="99"/>
  </cols>
  <sheetData>
    <row r="1" spans="1:18" ht="15.75" x14ac:dyDescent="0.25">
      <c r="A1" s="537" t="s">
        <v>2</v>
      </c>
      <c r="B1" s="537"/>
      <c r="C1" s="537"/>
      <c r="D1" s="537"/>
      <c r="E1" s="105"/>
      <c r="F1" s="105"/>
    </row>
    <row r="3" spans="1:18" ht="15.75" x14ac:dyDescent="0.25">
      <c r="A3" s="537" t="s">
        <v>523</v>
      </c>
      <c r="B3" s="537"/>
      <c r="C3" s="537"/>
      <c r="D3" s="105"/>
    </row>
    <row r="5" spans="1:18" ht="26.25"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25.5" customHeight="1" x14ac:dyDescent="0.25">
      <c r="A6" s="532"/>
      <c r="B6" s="534"/>
      <c r="C6" s="532"/>
      <c r="D6" s="532"/>
      <c r="E6" s="532"/>
      <c r="F6" s="532"/>
      <c r="G6" s="532"/>
      <c r="H6" s="534"/>
      <c r="I6" s="134" t="s">
        <v>1</v>
      </c>
      <c r="J6" s="134" t="s">
        <v>8</v>
      </c>
      <c r="K6" s="134" t="s">
        <v>9</v>
      </c>
      <c r="L6" s="536" t="s">
        <v>534</v>
      </c>
      <c r="M6" s="515" t="s">
        <v>2421</v>
      </c>
      <c r="N6" s="516"/>
      <c r="O6" s="516"/>
      <c r="P6" s="516"/>
      <c r="Q6" s="516"/>
      <c r="R6" s="517"/>
    </row>
    <row r="7" spans="1:18" ht="48" x14ac:dyDescent="0.25">
      <c r="A7" s="532"/>
      <c r="B7" s="535"/>
      <c r="C7" s="532"/>
      <c r="D7" s="532"/>
      <c r="E7" s="532"/>
      <c r="F7" s="532"/>
      <c r="G7" s="532"/>
      <c r="H7" s="535"/>
      <c r="I7" s="134" t="s">
        <v>11</v>
      </c>
      <c r="J7" s="134" t="s">
        <v>11</v>
      </c>
      <c r="K7" s="134" t="s">
        <v>11</v>
      </c>
      <c r="L7" s="536"/>
      <c r="M7" s="179" t="s">
        <v>2340</v>
      </c>
      <c r="N7" s="179" t="s">
        <v>2422</v>
      </c>
      <c r="O7" s="179" t="s">
        <v>2342</v>
      </c>
      <c r="P7" s="179" t="s">
        <v>2337</v>
      </c>
      <c r="Q7" s="179" t="s">
        <v>2338</v>
      </c>
      <c r="R7" s="179" t="s">
        <v>2339</v>
      </c>
    </row>
    <row r="8" spans="1:18" ht="86.25" customHeight="1" x14ac:dyDescent="0.25">
      <c r="A8" s="527" t="s">
        <v>1061</v>
      </c>
      <c r="B8" s="526" t="s">
        <v>1385</v>
      </c>
      <c r="C8" s="526" t="s">
        <v>1386</v>
      </c>
      <c r="D8" s="526" t="s">
        <v>1387</v>
      </c>
      <c r="E8" s="526" t="s">
        <v>17</v>
      </c>
      <c r="F8" s="526" t="s">
        <v>1388</v>
      </c>
      <c r="G8" s="526" t="s">
        <v>1389</v>
      </c>
      <c r="H8" s="526" t="s">
        <v>1390</v>
      </c>
      <c r="I8" s="132" t="s">
        <v>17</v>
      </c>
      <c r="J8" s="132" t="s">
        <v>17</v>
      </c>
      <c r="K8" s="132" t="s">
        <v>17</v>
      </c>
      <c r="L8" s="531" t="s">
        <v>38</v>
      </c>
      <c r="M8" s="297" t="s">
        <v>17</v>
      </c>
      <c r="N8" s="344" t="s">
        <v>17</v>
      </c>
      <c r="O8" s="296" t="s">
        <v>2115</v>
      </c>
      <c r="P8" s="344" t="s">
        <v>17</v>
      </c>
      <c r="Q8" s="344" t="s">
        <v>17</v>
      </c>
      <c r="R8" s="344" t="s">
        <v>17</v>
      </c>
    </row>
    <row r="9" spans="1:18" ht="15.75" customHeight="1" x14ac:dyDescent="0.25">
      <c r="A9" s="528"/>
      <c r="B9" s="526"/>
      <c r="C9" s="526"/>
      <c r="D9" s="526"/>
      <c r="E9" s="526"/>
      <c r="F9" s="526"/>
      <c r="G9" s="526"/>
      <c r="H9" s="526"/>
      <c r="I9" s="132" t="s">
        <v>17</v>
      </c>
      <c r="J9" s="132" t="s">
        <v>17</v>
      </c>
      <c r="K9" s="132" t="s">
        <v>17</v>
      </c>
      <c r="L9" s="531"/>
      <c r="M9" s="297" t="s">
        <v>17</v>
      </c>
      <c r="N9" s="344" t="s">
        <v>17</v>
      </c>
      <c r="O9" s="344" t="s">
        <v>17</v>
      </c>
      <c r="P9" s="344" t="s">
        <v>17</v>
      </c>
      <c r="Q9" s="344" t="s">
        <v>17</v>
      </c>
      <c r="R9" s="344" t="s">
        <v>17</v>
      </c>
    </row>
    <row r="10" spans="1:18" ht="108" x14ac:dyDescent="0.25">
      <c r="A10" s="66" t="s">
        <v>1391</v>
      </c>
      <c r="B10" s="130" t="s">
        <v>1385</v>
      </c>
      <c r="C10" s="130" t="s">
        <v>1392</v>
      </c>
      <c r="D10" s="130" t="s">
        <v>1393</v>
      </c>
      <c r="E10" s="130" t="s">
        <v>17</v>
      </c>
      <c r="F10" s="130" t="s">
        <v>1394</v>
      </c>
      <c r="G10" s="130" t="s">
        <v>1395</v>
      </c>
      <c r="H10" s="130" t="s">
        <v>1396</v>
      </c>
      <c r="I10" s="132" t="s">
        <v>17</v>
      </c>
      <c r="J10" s="132" t="s">
        <v>17</v>
      </c>
      <c r="K10" s="132" t="s">
        <v>17</v>
      </c>
      <c r="L10" s="132" t="s">
        <v>38</v>
      </c>
      <c r="M10" s="297" t="s">
        <v>17</v>
      </c>
      <c r="N10" s="344" t="s">
        <v>17</v>
      </c>
      <c r="O10" s="320" t="s">
        <v>2115</v>
      </c>
      <c r="P10" s="344" t="s">
        <v>17</v>
      </c>
      <c r="Q10" s="344" t="s">
        <v>17</v>
      </c>
      <c r="R10" s="344" t="s">
        <v>17</v>
      </c>
    </row>
    <row r="11" spans="1:18" ht="107.25" customHeight="1" x14ac:dyDescent="0.25">
      <c r="A11" s="135" t="s">
        <v>1397</v>
      </c>
      <c r="B11" s="130" t="s">
        <v>1385</v>
      </c>
      <c r="C11" s="130" t="s">
        <v>1392</v>
      </c>
      <c r="D11" s="518" t="s">
        <v>1398</v>
      </c>
      <c r="E11" s="130" t="s">
        <v>17</v>
      </c>
      <c r="F11" s="130" t="s">
        <v>694</v>
      </c>
      <c r="G11" s="130" t="s">
        <v>2042</v>
      </c>
      <c r="H11" s="130" t="s">
        <v>1399</v>
      </c>
      <c r="I11" s="132" t="s">
        <v>17</v>
      </c>
      <c r="J11" s="132" t="s">
        <v>17</v>
      </c>
      <c r="K11" s="132" t="s">
        <v>17</v>
      </c>
      <c r="L11" s="132" t="s">
        <v>38</v>
      </c>
      <c r="M11" s="346" t="s">
        <v>2443</v>
      </c>
      <c r="N11" s="346" t="s">
        <v>2444</v>
      </c>
      <c r="O11" s="320">
        <v>2</v>
      </c>
      <c r="P11" s="348" t="s">
        <v>2446</v>
      </c>
      <c r="Q11" s="348" t="s">
        <v>2447</v>
      </c>
      <c r="R11" s="347" t="s">
        <v>2448</v>
      </c>
    </row>
    <row r="12" spans="1:18" ht="115.5" customHeight="1" x14ac:dyDescent="0.25">
      <c r="A12" s="66" t="s">
        <v>1400</v>
      </c>
      <c r="B12" s="130" t="s">
        <v>1385</v>
      </c>
      <c r="C12" s="130" t="s">
        <v>1392</v>
      </c>
      <c r="D12" s="530"/>
      <c r="E12" s="130" t="s">
        <v>17</v>
      </c>
      <c r="F12" s="130" t="s">
        <v>1401</v>
      </c>
      <c r="G12" s="130" t="s">
        <v>2043</v>
      </c>
      <c r="H12" s="130" t="s">
        <v>1402</v>
      </c>
      <c r="I12" s="132" t="s">
        <v>17</v>
      </c>
      <c r="J12" s="132" t="s">
        <v>17</v>
      </c>
      <c r="K12" s="132" t="s">
        <v>17</v>
      </c>
      <c r="L12" s="132" t="s">
        <v>38</v>
      </c>
      <c r="M12" s="346" t="s">
        <v>2043</v>
      </c>
      <c r="N12" s="346" t="s">
        <v>2445</v>
      </c>
      <c r="O12" s="320">
        <v>2</v>
      </c>
      <c r="P12" s="348" t="s">
        <v>2446</v>
      </c>
      <c r="Q12" s="348" t="s">
        <v>2447</v>
      </c>
      <c r="R12" s="347" t="s">
        <v>2449</v>
      </c>
    </row>
    <row r="13" spans="1:18" ht="72" x14ac:dyDescent="0.25">
      <c r="A13" s="66" t="s">
        <v>1403</v>
      </c>
      <c r="B13" s="130" t="s">
        <v>64</v>
      </c>
      <c r="C13" s="130" t="s">
        <v>1404</v>
      </c>
      <c r="D13" s="130" t="s">
        <v>1405</v>
      </c>
      <c r="E13" s="130" t="s">
        <v>17</v>
      </c>
      <c r="F13" s="130" t="s">
        <v>1406</v>
      </c>
      <c r="G13" s="130" t="s">
        <v>2044</v>
      </c>
      <c r="H13" s="130" t="s">
        <v>1407</v>
      </c>
      <c r="I13" s="132" t="s">
        <v>17</v>
      </c>
      <c r="J13" s="132" t="s">
        <v>17</v>
      </c>
      <c r="K13" s="132" t="s">
        <v>17</v>
      </c>
      <c r="L13" s="132" t="s">
        <v>17</v>
      </c>
      <c r="M13" s="302" t="s">
        <v>17</v>
      </c>
      <c r="N13" s="348" t="s">
        <v>17</v>
      </c>
      <c r="O13" s="320" t="s">
        <v>2115</v>
      </c>
      <c r="P13" s="348" t="s">
        <v>17</v>
      </c>
      <c r="Q13" s="348" t="s">
        <v>17</v>
      </c>
      <c r="R13" s="348" t="s">
        <v>17</v>
      </c>
    </row>
    <row r="14" spans="1:18" ht="84" x14ac:dyDescent="0.25">
      <c r="A14" s="135" t="s">
        <v>1408</v>
      </c>
      <c r="B14" s="130" t="s">
        <v>64</v>
      </c>
      <c r="C14" s="130" t="s">
        <v>1404</v>
      </c>
      <c r="D14" s="130" t="s">
        <v>1409</v>
      </c>
      <c r="E14" s="130" t="s">
        <v>17</v>
      </c>
      <c r="F14" s="130" t="s">
        <v>1410</v>
      </c>
      <c r="G14" s="130" t="s">
        <v>2045</v>
      </c>
      <c r="H14" s="130" t="s">
        <v>1411</v>
      </c>
      <c r="I14" s="132" t="s">
        <v>17</v>
      </c>
      <c r="J14" s="132" t="s">
        <v>17</v>
      </c>
      <c r="K14" s="132" t="s">
        <v>17</v>
      </c>
      <c r="L14" s="132" t="s">
        <v>17</v>
      </c>
      <c r="M14" s="302" t="s">
        <v>17</v>
      </c>
      <c r="N14" s="348" t="s">
        <v>17</v>
      </c>
      <c r="O14" s="320" t="s">
        <v>2115</v>
      </c>
      <c r="P14" s="348" t="s">
        <v>17</v>
      </c>
      <c r="Q14" s="348" t="s">
        <v>17</v>
      </c>
      <c r="R14" s="348" t="s">
        <v>17</v>
      </c>
    </row>
    <row r="15" spans="1:18" ht="96" x14ac:dyDescent="0.25">
      <c r="A15" s="66" t="s">
        <v>1412</v>
      </c>
      <c r="B15" s="133" t="s">
        <v>1385</v>
      </c>
      <c r="C15" s="133" t="s">
        <v>1404</v>
      </c>
      <c r="D15" s="133" t="s">
        <v>1413</v>
      </c>
      <c r="E15" s="130" t="s">
        <v>17</v>
      </c>
      <c r="F15" s="130" t="s">
        <v>1414</v>
      </c>
      <c r="G15" s="130" t="s">
        <v>2046</v>
      </c>
      <c r="H15" s="130" t="s">
        <v>1415</v>
      </c>
      <c r="I15" s="132" t="s">
        <v>17</v>
      </c>
      <c r="J15" s="132" t="s">
        <v>17</v>
      </c>
      <c r="K15" s="132" t="s">
        <v>17</v>
      </c>
      <c r="L15" s="132" t="s">
        <v>17</v>
      </c>
      <c r="M15" s="302" t="s">
        <v>17</v>
      </c>
      <c r="N15" s="348" t="s">
        <v>17</v>
      </c>
      <c r="O15" s="320" t="s">
        <v>2115</v>
      </c>
      <c r="P15" s="348" t="s">
        <v>17</v>
      </c>
      <c r="Q15" s="348" t="s">
        <v>17</v>
      </c>
      <c r="R15" s="348" t="s">
        <v>17</v>
      </c>
    </row>
    <row r="16" spans="1:18" ht="108" x14ac:dyDescent="0.25">
      <c r="A16" s="526" t="s">
        <v>1416</v>
      </c>
      <c r="B16" s="526" t="s">
        <v>1417</v>
      </c>
      <c r="C16" s="526" t="s">
        <v>1404</v>
      </c>
      <c r="D16" s="518" t="s">
        <v>1418</v>
      </c>
      <c r="E16" s="518" t="s">
        <v>17</v>
      </c>
      <c r="F16" s="518" t="s">
        <v>1419</v>
      </c>
      <c r="G16" s="518" t="s">
        <v>1420</v>
      </c>
      <c r="H16" s="518" t="s">
        <v>1421</v>
      </c>
      <c r="I16" s="33" t="s">
        <v>17</v>
      </c>
      <c r="J16" s="132" t="s">
        <v>17</v>
      </c>
      <c r="K16" s="132" t="s">
        <v>17</v>
      </c>
      <c r="L16" s="518" t="s">
        <v>38</v>
      </c>
      <c r="M16" s="349" t="s">
        <v>1421</v>
      </c>
      <c r="N16" s="349" t="s">
        <v>1421</v>
      </c>
      <c r="O16" s="320">
        <v>3</v>
      </c>
      <c r="P16" s="353" t="s">
        <v>17</v>
      </c>
      <c r="Q16" s="353" t="s">
        <v>17</v>
      </c>
      <c r="R16" s="353" t="s">
        <v>2451</v>
      </c>
    </row>
    <row r="17" spans="1:18" ht="24" customHeight="1" x14ac:dyDescent="0.25">
      <c r="A17" s="526"/>
      <c r="B17" s="526"/>
      <c r="C17" s="526"/>
      <c r="D17" s="530"/>
      <c r="E17" s="530"/>
      <c r="F17" s="530"/>
      <c r="G17" s="530"/>
      <c r="H17" s="530"/>
      <c r="I17" s="33" t="s">
        <v>17</v>
      </c>
      <c r="J17" s="132" t="s">
        <v>17</v>
      </c>
      <c r="K17" s="132" t="s">
        <v>17</v>
      </c>
      <c r="L17" s="519"/>
      <c r="M17" s="351" t="s">
        <v>17</v>
      </c>
      <c r="N17" s="353" t="s">
        <v>17</v>
      </c>
      <c r="O17" s="353" t="s">
        <v>17</v>
      </c>
      <c r="P17" s="353" t="s">
        <v>17</v>
      </c>
      <c r="Q17" s="353" t="s">
        <v>17</v>
      </c>
      <c r="R17" s="353" t="s">
        <v>17</v>
      </c>
    </row>
    <row r="18" spans="1:18" ht="228" x14ac:dyDescent="0.25">
      <c r="A18" s="527" t="s">
        <v>1422</v>
      </c>
      <c r="B18" s="526" t="s">
        <v>1385</v>
      </c>
      <c r="C18" s="526" t="s">
        <v>1423</v>
      </c>
      <c r="D18" s="526" t="s">
        <v>1424</v>
      </c>
      <c r="E18" s="526" t="s">
        <v>17</v>
      </c>
      <c r="F18" s="526" t="s">
        <v>692</v>
      </c>
      <c r="G18" s="526" t="s">
        <v>1425</v>
      </c>
      <c r="H18" s="526" t="s">
        <v>2047</v>
      </c>
      <c r="I18" s="79">
        <v>1120000</v>
      </c>
      <c r="J18" s="132" t="s">
        <v>17</v>
      </c>
      <c r="K18" s="132" t="s">
        <v>17</v>
      </c>
      <c r="L18" s="526" t="s">
        <v>14</v>
      </c>
      <c r="M18" s="351" t="s">
        <v>1426</v>
      </c>
      <c r="N18" s="351" t="s">
        <v>2450</v>
      </c>
      <c r="O18" s="320">
        <v>3</v>
      </c>
      <c r="P18" s="353" t="s">
        <v>2452</v>
      </c>
      <c r="Q18" s="353" t="s">
        <v>2453</v>
      </c>
      <c r="R18" s="352" t="s">
        <v>2454</v>
      </c>
    </row>
    <row r="19" spans="1:18" ht="20.25" customHeight="1" x14ac:dyDescent="0.25">
      <c r="A19" s="528"/>
      <c r="B19" s="526"/>
      <c r="C19" s="526"/>
      <c r="D19" s="526"/>
      <c r="E19" s="526"/>
      <c r="F19" s="526"/>
      <c r="G19" s="526"/>
      <c r="H19" s="526"/>
      <c r="I19" s="33" t="s">
        <v>693</v>
      </c>
      <c r="J19" s="132" t="s">
        <v>17</v>
      </c>
      <c r="K19" s="132" t="s">
        <v>17</v>
      </c>
      <c r="L19" s="526"/>
      <c r="M19" s="350">
        <v>220000</v>
      </c>
      <c r="N19" s="353" t="s">
        <v>17</v>
      </c>
      <c r="O19" s="353" t="s">
        <v>17</v>
      </c>
      <c r="P19" s="353" t="s">
        <v>17</v>
      </c>
      <c r="Q19" s="353" t="s">
        <v>17</v>
      </c>
      <c r="R19" s="353" t="s">
        <v>17</v>
      </c>
    </row>
    <row r="20" spans="1:18" ht="156.75" customHeight="1" x14ac:dyDescent="0.25">
      <c r="A20" s="527" t="s">
        <v>1427</v>
      </c>
      <c r="B20" s="526" t="s">
        <v>1385</v>
      </c>
      <c r="C20" s="529" t="s">
        <v>1428</v>
      </c>
      <c r="D20" s="529" t="s">
        <v>1428</v>
      </c>
      <c r="E20" s="529" t="s">
        <v>17</v>
      </c>
      <c r="F20" s="529" t="s">
        <v>1429</v>
      </c>
      <c r="G20" s="529" t="s">
        <v>2048</v>
      </c>
      <c r="H20" s="529" t="s">
        <v>1430</v>
      </c>
      <c r="I20" s="33" t="s">
        <v>17</v>
      </c>
      <c r="J20" s="132" t="s">
        <v>17</v>
      </c>
      <c r="K20" s="132" t="s">
        <v>17</v>
      </c>
      <c r="L20" s="529" t="s">
        <v>38</v>
      </c>
      <c r="M20" s="356" t="s">
        <v>1431</v>
      </c>
      <c r="N20" s="356" t="s">
        <v>2455</v>
      </c>
      <c r="O20" s="354">
        <v>4</v>
      </c>
      <c r="P20" s="355" t="s">
        <v>17</v>
      </c>
      <c r="Q20" s="355" t="s">
        <v>17</v>
      </c>
      <c r="R20" s="356" t="s">
        <v>2456</v>
      </c>
    </row>
    <row r="21" spans="1:18" ht="18" customHeight="1" x14ac:dyDescent="0.25">
      <c r="A21" s="528"/>
      <c r="B21" s="526"/>
      <c r="C21" s="530"/>
      <c r="D21" s="530"/>
      <c r="E21" s="530"/>
      <c r="F21" s="530"/>
      <c r="G21" s="530"/>
      <c r="H21" s="530"/>
      <c r="I21" s="33" t="s">
        <v>17</v>
      </c>
      <c r="J21" s="132" t="s">
        <v>17</v>
      </c>
      <c r="K21" s="132" t="s">
        <v>17</v>
      </c>
      <c r="L21" s="530"/>
      <c r="M21" s="355" t="s">
        <v>17</v>
      </c>
      <c r="N21" s="355" t="s">
        <v>17</v>
      </c>
      <c r="O21" s="355" t="s">
        <v>17</v>
      </c>
      <c r="P21" s="355" t="s">
        <v>17</v>
      </c>
      <c r="Q21" s="355" t="s">
        <v>17</v>
      </c>
      <c r="R21" s="355" t="s">
        <v>17</v>
      </c>
    </row>
    <row r="22" spans="1:18" ht="84.75" customHeight="1" x14ac:dyDescent="0.25">
      <c r="A22" s="520" t="s">
        <v>1432</v>
      </c>
      <c r="B22" s="522" t="s">
        <v>1385</v>
      </c>
      <c r="C22" s="523" t="s">
        <v>1386</v>
      </c>
      <c r="D22" s="522" t="s">
        <v>1387</v>
      </c>
      <c r="E22" s="522" t="s">
        <v>17</v>
      </c>
      <c r="F22" s="522" t="s">
        <v>1388</v>
      </c>
      <c r="G22" s="522" t="s">
        <v>1433</v>
      </c>
      <c r="H22" s="522" t="s">
        <v>1390</v>
      </c>
      <c r="I22" s="131" t="s">
        <v>17</v>
      </c>
      <c r="J22" s="131" t="s">
        <v>17</v>
      </c>
      <c r="K22" s="131" t="s">
        <v>17</v>
      </c>
      <c r="L22" s="525" t="s">
        <v>38</v>
      </c>
      <c r="M22" s="303" t="s">
        <v>17</v>
      </c>
      <c r="N22" s="357" t="s">
        <v>17</v>
      </c>
      <c r="O22" s="320" t="s">
        <v>2115</v>
      </c>
      <c r="P22" s="357" t="s">
        <v>17</v>
      </c>
      <c r="Q22" s="357" t="s">
        <v>17</v>
      </c>
      <c r="R22" s="357" t="s">
        <v>17</v>
      </c>
    </row>
    <row r="23" spans="1:18" ht="18.75" customHeight="1" x14ac:dyDescent="0.25">
      <c r="A23" s="521"/>
      <c r="B23" s="522"/>
      <c r="C23" s="524"/>
      <c r="D23" s="522"/>
      <c r="E23" s="522"/>
      <c r="F23" s="522"/>
      <c r="G23" s="522"/>
      <c r="H23" s="522"/>
      <c r="I23" s="131" t="s">
        <v>17</v>
      </c>
      <c r="J23" s="131" t="s">
        <v>17</v>
      </c>
      <c r="K23" s="131" t="s">
        <v>17</v>
      </c>
      <c r="L23" s="525"/>
      <c r="M23" s="303" t="s">
        <v>17</v>
      </c>
      <c r="N23" s="357" t="s">
        <v>17</v>
      </c>
      <c r="O23" s="357" t="s">
        <v>17</v>
      </c>
      <c r="P23" s="357" t="s">
        <v>17</v>
      </c>
      <c r="Q23" s="357" t="s">
        <v>17</v>
      </c>
      <c r="R23" s="357" t="s">
        <v>17</v>
      </c>
    </row>
  </sheetData>
  <mergeCells count="60">
    <mergeCell ref="A1:D1"/>
    <mergeCell ref="A3:C3"/>
    <mergeCell ref="A5:A7"/>
    <mergeCell ref="B5:B7"/>
    <mergeCell ref="C5:C7"/>
    <mergeCell ref="D5:D7"/>
    <mergeCell ref="H8:H9"/>
    <mergeCell ref="L8:L9"/>
    <mergeCell ref="E5:E7"/>
    <mergeCell ref="F5:F7"/>
    <mergeCell ref="G5:G7"/>
    <mergeCell ref="H5:H7"/>
    <mergeCell ref="I5:L5"/>
    <mergeCell ref="L6:L7"/>
    <mergeCell ref="G16:G17"/>
    <mergeCell ref="D11:D12"/>
    <mergeCell ref="A8:A9"/>
    <mergeCell ref="B8:B9"/>
    <mergeCell ref="C8:C9"/>
    <mergeCell ref="D8:D9"/>
    <mergeCell ref="E8:E9"/>
    <mergeCell ref="F8:F9"/>
    <mergeCell ref="G8:G9"/>
    <mergeCell ref="L20:L21"/>
    <mergeCell ref="H16:H17"/>
    <mergeCell ref="A18:A19"/>
    <mergeCell ref="B18:B19"/>
    <mergeCell ref="C18:C19"/>
    <mergeCell ref="D18:D19"/>
    <mergeCell ref="E18:E19"/>
    <mergeCell ref="F18:F19"/>
    <mergeCell ref="G18:G19"/>
    <mergeCell ref="H18:H19"/>
    <mergeCell ref="A16:A17"/>
    <mergeCell ref="B16:B17"/>
    <mergeCell ref="C16:C17"/>
    <mergeCell ref="D16:D17"/>
    <mergeCell ref="E16:E17"/>
    <mergeCell ref="F16:F17"/>
    <mergeCell ref="D20:D21"/>
    <mergeCell ref="E20:E21"/>
    <mergeCell ref="F20:F21"/>
    <mergeCell ref="G20:G21"/>
    <mergeCell ref="H20:H21"/>
    <mergeCell ref="M5:R5"/>
    <mergeCell ref="M6:R6"/>
    <mergeCell ref="L16:L17"/>
    <mergeCell ref="A22:A23"/>
    <mergeCell ref="B22:B23"/>
    <mergeCell ref="C22:C23"/>
    <mergeCell ref="D22:D23"/>
    <mergeCell ref="E22:E23"/>
    <mergeCell ref="F22:F23"/>
    <mergeCell ref="G22:G23"/>
    <mergeCell ref="H22:H23"/>
    <mergeCell ref="L22:L23"/>
    <mergeCell ref="L18:L19"/>
    <mergeCell ref="A20:A21"/>
    <mergeCell ref="B20:B21"/>
    <mergeCell ref="C20:C21"/>
  </mergeCells>
  <conditionalFormatting sqref="O8">
    <cfRule type="cellIs" dxfId="597" priority="9" operator="equal">
      <formula>5</formula>
    </cfRule>
    <cfRule type="cellIs" dxfId="596" priority="10" operator="equal">
      <formula>1</formula>
    </cfRule>
    <cfRule type="cellIs" dxfId="595" priority="29" operator="equal">
      <formula>"NOT APPLICABLE"</formula>
    </cfRule>
    <cfRule type="cellIs" dxfId="594" priority="30" operator="equal">
      <formula>5</formula>
    </cfRule>
    <cfRule type="cellIs" dxfId="593" priority="31" operator="equal">
      <formula>4</formula>
    </cfRule>
    <cfRule type="cellIs" dxfId="592" priority="32" operator="equal">
      <formula>3</formula>
    </cfRule>
    <cfRule type="cellIs" dxfId="591" priority="33" operator="equal">
      <formula>2</formula>
    </cfRule>
    <cfRule type="cellIs" dxfId="590" priority="34" operator="equal">
      <formula>1</formula>
    </cfRule>
  </conditionalFormatting>
  <conditionalFormatting sqref="O10:O16 O18 O20 O22">
    <cfRule type="cellIs" dxfId="589" priority="1" operator="equal">
      <formula>5</formula>
    </cfRule>
    <cfRule type="cellIs" dxfId="588" priority="2" operator="equal">
      <formula>1</formula>
    </cfRule>
    <cfRule type="cellIs" dxfId="587" priority="3" operator="equal">
      <formula>"NOT APPLICABLE"</formula>
    </cfRule>
    <cfRule type="cellIs" dxfId="586" priority="4" operator="equal">
      <formula>5</formula>
    </cfRule>
    <cfRule type="cellIs" dxfId="585" priority="5" operator="equal">
      <formula>4</formula>
    </cfRule>
    <cfRule type="cellIs" dxfId="584" priority="6" operator="equal">
      <formula>3</formula>
    </cfRule>
    <cfRule type="cellIs" dxfId="583" priority="7" operator="equal">
      <formula>2</formula>
    </cfRule>
    <cfRule type="cellIs" dxfId="582" priority="8" operator="equal">
      <formula>1</formula>
    </cfRule>
  </conditionalFormatting>
  <pageMargins left="0.39370078740157483" right="0.39370078740157483" top="0.39370078740157483" bottom="0.39370078740157483" header="0.39370078740157483" footer="0.39370078740157483"/>
  <pageSetup paperSize="256" scale="69" firstPageNumber="4" fitToHeight="0" orientation="landscape" r:id="rId1"/>
  <headerFooter>
    <oddHeader>&amp;CSDBIP 2012/2013</oddHeader>
    <oddFooter>Page &amp;P of &amp;N</oddFooter>
  </headerFooter>
  <rowBreaks count="1" manualBreakCount="1">
    <brk id="13"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Sheet1!$A$1:$A$7</xm:f>
          </x14:formula1>
          <xm:sqref>O8 O10:O16 O18 O20 O22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WhiteSpace="0" view="pageBreakPreview" topLeftCell="D4" zoomScaleNormal="100" zoomScaleSheetLayoutView="100" workbookViewId="0">
      <selection activeCell="F15" sqref="F15"/>
    </sheetView>
  </sheetViews>
  <sheetFormatPr defaultRowHeight="16.5" x14ac:dyDescent="0.3"/>
  <cols>
    <col min="1" max="3" width="0" style="184" hidden="1" customWidth="1"/>
    <col min="4" max="4" width="9.140625" style="184"/>
    <col min="5" max="5" width="26.28515625" style="184"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2144</v>
      </c>
      <c r="B1" s="508"/>
      <c r="C1" s="508"/>
      <c r="D1" s="508"/>
      <c r="E1" s="508"/>
      <c r="F1" s="508"/>
      <c r="G1" s="508"/>
      <c r="H1" s="508"/>
      <c r="I1" s="508"/>
      <c r="J1" s="508"/>
      <c r="K1" s="508"/>
      <c r="L1" s="508"/>
      <c r="M1" s="508"/>
      <c r="N1" s="508"/>
      <c r="O1" s="508"/>
      <c r="P1" s="508"/>
    </row>
    <row r="2" spans="1:16" ht="25.5" x14ac:dyDescent="0.3">
      <c r="A2" s="538" t="s">
        <v>2425</v>
      </c>
      <c r="B2" s="538"/>
      <c r="C2" s="538"/>
      <c r="D2" s="538"/>
      <c r="E2" s="538"/>
      <c r="F2" s="538"/>
      <c r="G2" s="538"/>
      <c r="H2" s="538"/>
      <c r="I2" s="538"/>
      <c r="J2" s="538"/>
      <c r="K2" s="538"/>
      <c r="L2" s="538"/>
      <c r="M2" s="538"/>
      <c r="N2" s="538"/>
      <c r="O2" s="538"/>
      <c r="P2" s="53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2144</v>
      </c>
      <c r="F12" s="189"/>
      <c r="G12" s="189"/>
    </row>
    <row r="13" spans="1:16" ht="18.75" x14ac:dyDescent="0.3">
      <c r="D13" s="189"/>
      <c r="E13" s="189"/>
      <c r="F13" s="189"/>
      <c r="G13" s="189"/>
    </row>
    <row r="14" spans="1:16" ht="18.75" x14ac:dyDescent="0.3">
      <c r="D14" s="190">
        <v>1.1000000000000001</v>
      </c>
      <c r="E14" s="188" t="s">
        <v>2118</v>
      </c>
      <c r="F14" s="189">
        <v>36</v>
      </c>
      <c r="G14" s="189"/>
    </row>
    <row r="15" spans="1:16" ht="18.75" x14ac:dyDescent="0.3">
      <c r="D15" s="189" t="s">
        <v>2119</v>
      </c>
      <c r="E15" s="188" t="s">
        <v>2120</v>
      </c>
      <c r="F15" s="189">
        <v>36</v>
      </c>
      <c r="G15" s="189"/>
    </row>
    <row r="16" spans="1:16" ht="18.75" x14ac:dyDescent="0.3">
      <c r="D16" s="189" t="s">
        <v>2121</v>
      </c>
      <c r="E16" s="188" t="s">
        <v>2122</v>
      </c>
      <c r="F16" s="189">
        <v>0</v>
      </c>
      <c r="G16" s="189"/>
    </row>
    <row r="17" spans="4:13" ht="18.75" x14ac:dyDescent="0.3">
      <c r="D17" s="189"/>
      <c r="E17" s="189"/>
      <c r="F17" s="189"/>
      <c r="G17" s="189"/>
      <c r="M17" s="200"/>
    </row>
    <row r="18" spans="4:13" ht="18.75" x14ac:dyDescent="0.3">
      <c r="D18" s="190">
        <v>1.2</v>
      </c>
      <c r="E18" s="189" t="s">
        <v>2141</v>
      </c>
      <c r="F18" s="189"/>
      <c r="G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5" fitToHeight="25" orientation="portrait" r:id="rId1"/>
  <headerFoot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79"/>
  <sheetViews>
    <sheetView view="pageBreakPreview" zoomScale="80" zoomScaleNormal="100" zoomScaleSheetLayoutView="80" workbookViewId="0">
      <pane ySplit="7" topLeftCell="A31" activePane="bottomLeft" state="frozen"/>
      <selection pane="bottomLeft" activeCell="P50" sqref="P50"/>
    </sheetView>
  </sheetViews>
  <sheetFormatPr defaultRowHeight="15" x14ac:dyDescent="0.25"/>
  <cols>
    <col min="1" max="1" width="8.5703125" style="26" customWidth="1"/>
    <col min="2" max="2" width="27.42578125" customWidth="1"/>
    <col min="3" max="3" width="18.140625" bestFit="1" customWidth="1"/>
    <col min="4" max="4" width="10.7109375" customWidth="1"/>
    <col min="7" max="7" width="10.28515625" customWidth="1"/>
    <col min="8" max="8" width="9.42578125" customWidth="1"/>
    <col min="9" max="9" width="11.5703125" customWidth="1"/>
    <col min="13" max="13" width="13.7109375" customWidth="1"/>
    <col min="14" max="14" width="14.28515625" customWidth="1"/>
    <col min="15" max="15" width="10.85546875" customWidth="1"/>
    <col min="16" max="16" width="10.140625" customWidth="1"/>
    <col min="17" max="17" width="14.140625" customWidth="1"/>
    <col min="18" max="18" width="14.42578125" customWidth="1"/>
  </cols>
  <sheetData>
    <row r="1" spans="1:18" ht="15.75" x14ac:dyDescent="0.25">
      <c r="A1" s="37" t="s">
        <v>2</v>
      </c>
      <c r="B1" s="10"/>
      <c r="C1" s="10"/>
      <c r="D1" s="10"/>
      <c r="E1" s="10"/>
      <c r="F1" s="10"/>
    </row>
    <row r="3" spans="1:18" ht="15.75" x14ac:dyDescent="0.25">
      <c r="A3" s="37" t="s">
        <v>932</v>
      </c>
      <c r="B3" s="10"/>
      <c r="C3" s="10"/>
    </row>
    <row r="5" spans="1:18" ht="24" customHeight="1" x14ac:dyDescent="0.25">
      <c r="A5" s="533" t="s">
        <v>1022</v>
      </c>
      <c r="B5" s="533" t="s">
        <v>0</v>
      </c>
      <c r="C5" s="532" t="s">
        <v>3</v>
      </c>
      <c r="D5" s="532" t="s">
        <v>4</v>
      </c>
      <c r="E5" s="532" t="s">
        <v>5</v>
      </c>
      <c r="F5" s="532" t="s">
        <v>1313</v>
      </c>
      <c r="G5" s="532" t="s">
        <v>6</v>
      </c>
      <c r="H5" s="533" t="s">
        <v>12</v>
      </c>
      <c r="I5" s="536" t="s">
        <v>7</v>
      </c>
      <c r="J5" s="536"/>
      <c r="K5" s="536"/>
      <c r="L5" s="536"/>
      <c r="M5" s="512" t="s">
        <v>2420</v>
      </c>
      <c r="N5" s="513"/>
      <c r="O5" s="513"/>
      <c r="P5" s="513"/>
      <c r="Q5" s="513"/>
      <c r="R5" s="514"/>
    </row>
    <row r="6" spans="1:18" ht="15" customHeight="1" x14ac:dyDescent="0.25">
      <c r="A6" s="534"/>
      <c r="B6" s="534"/>
      <c r="C6" s="532"/>
      <c r="D6" s="532"/>
      <c r="E6" s="532"/>
      <c r="F6" s="532"/>
      <c r="G6" s="532"/>
      <c r="H6" s="534"/>
      <c r="I6" s="8" t="s">
        <v>1</v>
      </c>
      <c r="J6" s="8" t="s">
        <v>8</v>
      </c>
      <c r="K6" s="8" t="s">
        <v>9</v>
      </c>
      <c r="L6" s="536" t="s">
        <v>534</v>
      </c>
      <c r="M6" s="515" t="s">
        <v>2421</v>
      </c>
      <c r="N6" s="516"/>
      <c r="O6" s="516"/>
      <c r="P6" s="516"/>
      <c r="Q6" s="516"/>
      <c r="R6" s="517"/>
    </row>
    <row r="7" spans="1:18" ht="48" x14ac:dyDescent="0.25">
      <c r="A7" s="535"/>
      <c r="B7" s="534"/>
      <c r="C7" s="533"/>
      <c r="D7" s="533"/>
      <c r="E7" s="533"/>
      <c r="F7" s="533"/>
      <c r="G7" s="533"/>
      <c r="H7" s="534"/>
      <c r="I7" s="9" t="s">
        <v>11</v>
      </c>
      <c r="J7" s="9" t="s">
        <v>11</v>
      </c>
      <c r="K7" s="9" t="s">
        <v>11</v>
      </c>
      <c r="L7" s="543"/>
      <c r="M7" s="319" t="s">
        <v>2340</v>
      </c>
      <c r="N7" s="319" t="s">
        <v>2422</v>
      </c>
      <c r="O7" s="319" t="s">
        <v>2342</v>
      </c>
      <c r="P7" s="319" t="s">
        <v>2337</v>
      </c>
      <c r="Q7" s="319" t="s">
        <v>2338</v>
      </c>
      <c r="R7" s="319" t="s">
        <v>2339</v>
      </c>
    </row>
    <row r="8" spans="1:18" s="99" customFormat="1" ht="69" customHeight="1" x14ac:dyDescent="0.25">
      <c r="A8" s="522" t="s">
        <v>1023</v>
      </c>
      <c r="B8" s="522" t="s">
        <v>35</v>
      </c>
      <c r="C8" s="522" t="s">
        <v>206</v>
      </c>
      <c r="D8" s="522" t="s">
        <v>207</v>
      </c>
      <c r="E8" s="540" t="s">
        <v>57</v>
      </c>
      <c r="F8" s="522" t="s">
        <v>208</v>
      </c>
      <c r="G8" s="542" t="s">
        <v>543</v>
      </c>
      <c r="H8" s="542" t="s">
        <v>542</v>
      </c>
      <c r="I8" s="136" t="s">
        <v>843</v>
      </c>
      <c r="J8" s="136" t="s">
        <v>17</v>
      </c>
      <c r="K8" s="136" t="s">
        <v>17</v>
      </c>
      <c r="L8" s="542" t="s">
        <v>14</v>
      </c>
      <c r="M8" s="422" t="s">
        <v>17</v>
      </c>
      <c r="N8" s="422" t="s">
        <v>17</v>
      </c>
      <c r="O8" s="420" t="s">
        <v>2115</v>
      </c>
      <c r="P8" s="422" t="s">
        <v>17</v>
      </c>
      <c r="Q8" s="422" t="s">
        <v>17</v>
      </c>
      <c r="R8" s="422" t="s">
        <v>17</v>
      </c>
    </row>
    <row r="9" spans="1:18" s="99" customFormat="1" x14ac:dyDescent="0.25">
      <c r="A9" s="522"/>
      <c r="B9" s="522"/>
      <c r="C9" s="522"/>
      <c r="D9" s="522"/>
      <c r="E9" s="540"/>
      <c r="F9" s="522"/>
      <c r="G9" s="542"/>
      <c r="H9" s="542"/>
      <c r="I9" s="137" t="s">
        <v>897</v>
      </c>
      <c r="J9" s="136" t="s">
        <v>17</v>
      </c>
      <c r="K9" s="136" t="s">
        <v>17</v>
      </c>
      <c r="L9" s="542"/>
      <c r="M9" s="419" t="s">
        <v>17</v>
      </c>
      <c r="N9" s="422" t="s">
        <v>17</v>
      </c>
      <c r="O9" s="422" t="s">
        <v>17</v>
      </c>
      <c r="P9" s="422" t="s">
        <v>17</v>
      </c>
      <c r="Q9" s="422" t="s">
        <v>17</v>
      </c>
      <c r="R9" s="422" t="s">
        <v>17</v>
      </c>
    </row>
    <row r="10" spans="1:18" s="99" customFormat="1" ht="60" customHeight="1" x14ac:dyDescent="0.25">
      <c r="A10" s="522" t="s">
        <v>1024</v>
      </c>
      <c r="B10" s="522" t="s">
        <v>35</v>
      </c>
      <c r="C10" s="522"/>
      <c r="D10" s="522" t="s">
        <v>209</v>
      </c>
      <c r="E10" s="540" t="s">
        <v>57</v>
      </c>
      <c r="F10" s="522" t="s">
        <v>208</v>
      </c>
      <c r="G10" s="522" t="s">
        <v>1755</v>
      </c>
      <c r="H10" s="540" t="s">
        <v>544</v>
      </c>
      <c r="I10" s="125" t="s">
        <v>1298</v>
      </c>
      <c r="J10" s="125" t="s">
        <v>17</v>
      </c>
      <c r="K10" s="125" t="s">
        <v>17</v>
      </c>
      <c r="L10" s="522" t="s">
        <v>14</v>
      </c>
      <c r="M10" s="422" t="s">
        <v>17</v>
      </c>
      <c r="N10" s="422" t="s">
        <v>17</v>
      </c>
      <c r="O10" s="420" t="s">
        <v>2115</v>
      </c>
      <c r="P10" s="422" t="s">
        <v>17</v>
      </c>
      <c r="Q10" s="422" t="s">
        <v>17</v>
      </c>
      <c r="R10" s="422" t="s">
        <v>17</v>
      </c>
    </row>
    <row r="11" spans="1:18" s="99" customFormat="1" x14ac:dyDescent="0.25">
      <c r="A11" s="522"/>
      <c r="B11" s="522"/>
      <c r="C11" s="522"/>
      <c r="D11" s="522"/>
      <c r="E11" s="540"/>
      <c r="F11" s="522"/>
      <c r="G11" s="522"/>
      <c r="H11" s="540"/>
      <c r="I11" s="137" t="s">
        <v>897</v>
      </c>
      <c r="J11" s="136" t="s">
        <v>17</v>
      </c>
      <c r="K11" s="136" t="s">
        <v>17</v>
      </c>
      <c r="L11" s="522"/>
      <c r="M11" s="419" t="s">
        <v>17</v>
      </c>
      <c r="N11" s="422" t="s">
        <v>17</v>
      </c>
      <c r="O11" s="422" t="s">
        <v>17</v>
      </c>
      <c r="P11" s="422" t="s">
        <v>17</v>
      </c>
      <c r="Q11" s="422" t="s">
        <v>17</v>
      </c>
      <c r="R11" s="422" t="s">
        <v>17</v>
      </c>
    </row>
    <row r="12" spans="1:18" s="99" customFormat="1" ht="60" x14ac:dyDescent="0.25">
      <c r="A12" s="522" t="s">
        <v>1025</v>
      </c>
      <c r="B12" s="522" t="s">
        <v>35</v>
      </c>
      <c r="C12" s="522" t="s">
        <v>210</v>
      </c>
      <c r="D12" s="522" t="s">
        <v>211</v>
      </c>
      <c r="E12" s="540" t="s">
        <v>57</v>
      </c>
      <c r="F12" s="522" t="s">
        <v>17</v>
      </c>
      <c r="G12" s="522" t="s">
        <v>1756</v>
      </c>
      <c r="H12" s="522" t="s">
        <v>212</v>
      </c>
      <c r="I12" s="125" t="s">
        <v>741</v>
      </c>
      <c r="J12" s="136" t="s">
        <v>17</v>
      </c>
      <c r="K12" s="136" t="s">
        <v>17</v>
      </c>
      <c r="L12" s="522" t="s">
        <v>14</v>
      </c>
      <c r="M12" s="419" t="s">
        <v>545</v>
      </c>
      <c r="N12" s="419" t="s">
        <v>545</v>
      </c>
      <c r="O12" s="420">
        <v>3</v>
      </c>
      <c r="P12" s="422" t="s">
        <v>17</v>
      </c>
      <c r="Q12" s="422" t="s">
        <v>17</v>
      </c>
      <c r="R12" s="419" t="s">
        <v>2965</v>
      </c>
    </row>
    <row r="13" spans="1:18" s="99" customFormat="1" x14ac:dyDescent="0.25">
      <c r="A13" s="522"/>
      <c r="B13" s="522"/>
      <c r="C13" s="522"/>
      <c r="D13" s="522"/>
      <c r="E13" s="540"/>
      <c r="F13" s="522"/>
      <c r="G13" s="522"/>
      <c r="H13" s="522"/>
      <c r="I13" s="137" t="s">
        <v>897</v>
      </c>
      <c r="J13" s="136" t="s">
        <v>17</v>
      </c>
      <c r="K13" s="136" t="s">
        <v>17</v>
      </c>
      <c r="L13" s="522"/>
      <c r="M13" s="419" t="s">
        <v>741</v>
      </c>
      <c r="N13" s="422" t="s">
        <v>17</v>
      </c>
      <c r="O13" s="422" t="s">
        <v>17</v>
      </c>
      <c r="P13" s="422" t="s">
        <v>17</v>
      </c>
      <c r="Q13" s="422" t="s">
        <v>17</v>
      </c>
      <c r="R13" s="422" t="s">
        <v>17</v>
      </c>
    </row>
    <row r="14" spans="1:18" s="99" customFormat="1" ht="52.5" customHeight="1" x14ac:dyDescent="0.25">
      <c r="A14" s="522" t="s">
        <v>1026</v>
      </c>
      <c r="B14" s="522" t="s">
        <v>35</v>
      </c>
      <c r="C14" s="522"/>
      <c r="D14" s="522" t="s">
        <v>546</v>
      </c>
      <c r="E14" s="540" t="s">
        <v>57</v>
      </c>
      <c r="F14" s="522" t="s">
        <v>17</v>
      </c>
      <c r="G14" s="522" t="s">
        <v>1757</v>
      </c>
      <c r="H14" s="522" t="s">
        <v>213</v>
      </c>
      <c r="I14" s="125" t="s">
        <v>878</v>
      </c>
      <c r="J14" s="136" t="s">
        <v>17</v>
      </c>
      <c r="K14" s="136" t="s">
        <v>17</v>
      </c>
      <c r="L14" s="522" t="s">
        <v>14</v>
      </c>
      <c r="M14" s="422" t="s">
        <v>17</v>
      </c>
      <c r="N14" s="422" t="s">
        <v>17</v>
      </c>
      <c r="O14" s="420" t="s">
        <v>2115</v>
      </c>
      <c r="P14" s="422" t="s">
        <v>17</v>
      </c>
      <c r="Q14" s="422" t="s">
        <v>17</v>
      </c>
      <c r="R14" s="422" t="s">
        <v>17</v>
      </c>
    </row>
    <row r="15" spans="1:18" s="99" customFormat="1" x14ac:dyDescent="0.25">
      <c r="A15" s="522"/>
      <c r="B15" s="522"/>
      <c r="C15" s="522"/>
      <c r="D15" s="522"/>
      <c r="E15" s="540"/>
      <c r="F15" s="522"/>
      <c r="G15" s="522"/>
      <c r="H15" s="522"/>
      <c r="I15" s="137" t="s">
        <v>897</v>
      </c>
      <c r="J15" s="136" t="s">
        <v>17</v>
      </c>
      <c r="K15" s="136" t="s">
        <v>17</v>
      </c>
      <c r="L15" s="522"/>
      <c r="M15" s="419" t="s">
        <v>17</v>
      </c>
      <c r="N15" s="422" t="s">
        <v>17</v>
      </c>
      <c r="O15" s="422" t="s">
        <v>17</v>
      </c>
      <c r="P15" s="422" t="s">
        <v>17</v>
      </c>
      <c r="Q15" s="422" t="s">
        <v>17</v>
      </c>
      <c r="R15" s="422" t="s">
        <v>17</v>
      </c>
    </row>
    <row r="16" spans="1:18" s="99" customFormat="1" ht="74.25" customHeight="1" x14ac:dyDescent="0.25">
      <c r="A16" s="522" t="s">
        <v>1027</v>
      </c>
      <c r="B16" s="522" t="s">
        <v>35</v>
      </c>
      <c r="C16" s="522"/>
      <c r="D16" s="522" t="s">
        <v>214</v>
      </c>
      <c r="E16" s="540" t="s">
        <v>57</v>
      </c>
      <c r="F16" s="522" t="s">
        <v>17</v>
      </c>
      <c r="G16" s="522" t="s">
        <v>1758</v>
      </c>
      <c r="H16" s="522" t="s">
        <v>215</v>
      </c>
      <c r="I16" s="125" t="s">
        <v>898</v>
      </c>
      <c r="J16" s="136" t="s">
        <v>17</v>
      </c>
      <c r="K16" s="136" t="s">
        <v>17</v>
      </c>
      <c r="L16" s="522" t="s">
        <v>14</v>
      </c>
      <c r="M16" s="419" t="s">
        <v>216</v>
      </c>
      <c r="N16" s="419" t="s">
        <v>216</v>
      </c>
      <c r="O16" s="420">
        <v>3</v>
      </c>
      <c r="P16" s="422" t="s">
        <v>17</v>
      </c>
      <c r="Q16" s="422" t="s">
        <v>17</v>
      </c>
      <c r="R16" s="419" t="s">
        <v>2966</v>
      </c>
    </row>
    <row r="17" spans="1:18" s="99" customFormat="1" x14ac:dyDescent="0.25">
      <c r="A17" s="522"/>
      <c r="B17" s="522"/>
      <c r="C17" s="522"/>
      <c r="D17" s="522"/>
      <c r="E17" s="540"/>
      <c r="F17" s="522"/>
      <c r="G17" s="522"/>
      <c r="H17" s="522"/>
      <c r="I17" s="137" t="s">
        <v>897</v>
      </c>
      <c r="J17" s="136" t="s">
        <v>17</v>
      </c>
      <c r="K17" s="136" t="s">
        <v>17</v>
      </c>
      <c r="L17" s="522"/>
      <c r="M17" s="419" t="s">
        <v>17</v>
      </c>
      <c r="N17" s="422" t="s">
        <v>17</v>
      </c>
      <c r="O17" s="422" t="s">
        <v>17</v>
      </c>
      <c r="P17" s="422" t="s">
        <v>17</v>
      </c>
      <c r="Q17" s="422" t="s">
        <v>17</v>
      </c>
      <c r="R17" s="422" t="s">
        <v>17</v>
      </c>
    </row>
    <row r="18" spans="1:18" s="99" customFormat="1" ht="48" x14ac:dyDescent="0.25">
      <c r="A18" s="523" t="s">
        <v>1028</v>
      </c>
      <c r="B18" s="523" t="s">
        <v>35</v>
      </c>
      <c r="C18" s="522"/>
      <c r="D18" s="523" t="s">
        <v>217</v>
      </c>
      <c r="E18" s="523" t="s">
        <v>57</v>
      </c>
      <c r="F18" s="523" t="s">
        <v>17</v>
      </c>
      <c r="G18" s="523" t="s">
        <v>1759</v>
      </c>
      <c r="H18" s="523" t="s">
        <v>218</v>
      </c>
      <c r="I18" s="125" t="s">
        <v>741</v>
      </c>
      <c r="J18" s="136" t="s">
        <v>17</v>
      </c>
      <c r="K18" s="136" t="s">
        <v>17</v>
      </c>
      <c r="L18" s="125" t="s">
        <v>14</v>
      </c>
      <c r="M18" s="419" t="s">
        <v>547</v>
      </c>
      <c r="N18" s="419" t="s">
        <v>547</v>
      </c>
      <c r="O18" s="420">
        <v>3</v>
      </c>
      <c r="P18" s="422" t="s">
        <v>17</v>
      </c>
      <c r="Q18" s="422" t="s">
        <v>17</v>
      </c>
      <c r="R18" s="419" t="s">
        <v>2967</v>
      </c>
    </row>
    <row r="19" spans="1:18" s="99" customFormat="1" x14ac:dyDescent="0.25">
      <c r="A19" s="524"/>
      <c r="B19" s="524"/>
      <c r="C19" s="522"/>
      <c r="D19" s="524"/>
      <c r="E19" s="524"/>
      <c r="F19" s="524"/>
      <c r="G19" s="524"/>
      <c r="H19" s="524"/>
      <c r="I19" s="137" t="s">
        <v>897</v>
      </c>
      <c r="J19" s="136" t="s">
        <v>17</v>
      </c>
      <c r="K19" s="136" t="s">
        <v>17</v>
      </c>
      <c r="L19" s="125"/>
      <c r="M19" s="419" t="s">
        <v>17</v>
      </c>
      <c r="N19" s="422" t="s">
        <v>17</v>
      </c>
      <c r="O19" s="422" t="s">
        <v>17</v>
      </c>
      <c r="P19" s="422" t="s">
        <v>17</v>
      </c>
      <c r="Q19" s="422" t="s">
        <v>17</v>
      </c>
      <c r="R19" s="422" t="s">
        <v>17</v>
      </c>
    </row>
    <row r="20" spans="1:18" s="99" customFormat="1" ht="73.5" customHeight="1" x14ac:dyDescent="0.25">
      <c r="A20" s="522" t="s">
        <v>1029</v>
      </c>
      <c r="B20" s="522" t="s">
        <v>35</v>
      </c>
      <c r="C20" s="522"/>
      <c r="D20" s="522" t="s">
        <v>220</v>
      </c>
      <c r="E20" s="540" t="s">
        <v>57</v>
      </c>
      <c r="F20" s="522" t="s">
        <v>17</v>
      </c>
      <c r="G20" s="522" t="s">
        <v>1760</v>
      </c>
      <c r="H20" s="522" t="s">
        <v>221</v>
      </c>
      <c r="I20" s="125" t="s">
        <v>899</v>
      </c>
      <c r="J20" s="136" t="s">
        <v>17</v>
      </c>
      <c r="K20" s="136" t="s">
        <v>17</v>
      </c>
      <c r="L20" s="522" t="s">
        <v>14</v>
      </c>
      <c r="M20" s="419" t="s">
        <v>17</v>
      </c>
      <c r="N20" s="419" t="s">
        <v>17</v>
      </c>
      <c r="O20" s="420" t="s">
        <v>2115</v>
      </c>
      <c r="P20" s="419" t="s">
        <v>17</v>
      </c>
      <c r="Q20" s="419" t="s">
        <v>17</v>
      </c>
      <c r="R20" s="419" t="s">
        <v>17</v>
      </c>
    </row>
    <row r="21" spans="1:18" s="99" customFormat="1" x14ac:dyDescent="0.25">
      <c r="A21" s="522"/>
      <c r="B21" s="522"/>
      <c r="C21" s="522"/>
      <c r="D21" s="522"/>
      <c r="E21" s="540"/>
      <c r="F21" s="522"/>
      <c r="G21" s="522"/>
      <c r="H21" s="522"/>
      <c r="I21" s="137" t="s">
        <v>897</v>
      </c>
      <c r="J21" s="136" t="s">
        <v>17</v>
      </c>
      <c r="K21" s="136" t="s">
        <v>17</v>
      </c>
      <c r="L21" s="522"/>
      <c r="M21" s="419" t="s">
        <v>17</v>
      </c>
      <c r="N21" s="419" t="s">
        <v>17</v>
      </c>
      <c r="O21" s="419" t="s">
        <v>17</v>
      </c>
      <c r="P21" s="419" t="s">
        <v>17</v>
      </c>
      <c r="Q21" s="419" t="s">
        <v>17</v>
      </c>
      <c r="R21" s="419" t="s">
        <v>17</v>
      </c>
    </row>
    <row r="22" spans="1:18" s="99" customFormat="1" ht="68.25" customHeight="1" x14ac:dyDescent="0.25">
      <c r="A22" s="522" t="s">
        <v>1030</v>
      </c>
      <c r="B22" s="522" t="s">
        <v>35</v>
      </c>
      <c r="C22" s="522"/>
      <c r="D22" s="522" t="s">
        <v>222</v>
      </c>
      <c r="E22" s="540" t="s">
        <v>57</v>
      </c>
      <c r="F22" s="522" t="s">
        <v>17</v>
      </c>
      <c r="G22" s="522" t="s">
        <v>1761</v>
      </c>
      <c r="H22" s="522" t="s">
        <v>223</v>
      </c>
      <c r="I22" s="125" t="s">
        <v>900</v>
      </c>
      <c r="J22" s="136" t="s">
        <v>17</v>
      </c>
      <c r="K22" s="136" t="s">
        <v>17</v>
      </c>
      <c r="L22" s="522" t="s">
        <v>14</v>
      </c>
      <c r="M22" s="419" t="s">
        <v>17</v>
      </c>
      <c r="N22" s="419" t="s">
        <v>17</v>
      </c>
      <c r="O22" s="420" t="s">
        <v>2115</v>
      </c>
      <c r="P22" s="419" t="s">
        <v>17</v>
      </c>
      <c r="Q22" s="419" t="s">
        <v>17</v>
      </c>
      <c r="R22" s="419" t="s">
        <v>17</v>
      </c>
    </row>
    <row r="23" spans="1:18" s="99" customFormat="1" x14ac:dyDescent="0.25">
      <c r="A23" s="522"/>
      <c r="B23" s="522"/>
      <c r="C23" s="522"/>
      <c r="D23" s="522"/>
      <c r="E23" s="540"/>
      <c r="F23" s="522"/>
      <c r="G23" s="522"/>
      <c r="H23" s="522"/>
      <c r="I23" s="137" t="s">
        <v>897</v>
      </c>
      <c r="J23" s="136" t="s">
        <v>17</v>
      </c>
      <c r="K23" s="136" t="s">
        <v>17</v>
      </c>
      <c r="L23" s="522"/>
      <c r="M23" s="419" t="s">
        <v>17</v>
      </c>
      <c r="N23" s="419" t="s">
        <v>17</v>
      </c>
      <c r="O23" s="419" t="s">
        <v>17</v>
      </c>
      <c r="P23" s="419" t="s">
        <v>17</v>
      </c>
      <c r="Q23" s="419" t="s">
        <v>17</v>
      </c>
      <c r="R23" s="419" t="s">
        <v>17</v>
      </c>
    </row>
    <row r="24" spans="1:18" s="99" customFormat="1" ht="101.25" customHeight="1" x14ac:dyDescent="0.25">
      <c r="A24" s="522" t="s">
        <v>1031</v>
      </c>
      <c r="B24" s="522" t="s">
        <v>35</v>
      </c>
      <c r="C24" s="523" t="s">
        <v>224</v>
      </c>
      <c r="D24" s="522" t="s">
        <v>225</v>
      </c>
      <c r="E24" s="540" t="s">
        <v>57</v>
      </c>
      <c r="F24" s="522" t="s">
        <v>226</v>
      </c>
      <c r="G24" s="522" t="s">
        <v>548</v>
      </c>
      <c r="H24" s="522" t="s">
        <v>1309</v>
      </c>
      <c r="I24" s="125" t="s">
        <v>901</v>
      </c>
      <c r="J24" s="136" t="s">
        <v>17</v>
      </c>
      <c r="K24" s="136" t="s">
        <v>17</v>
      </c>
      <c r="L24" s="522" t="s">
        <v>14</v>
      </c>
      <c r="M24" s="419" t="s">
        <v>17</v>
      </c>
      <c r="N24" s="419" t="s">
        <v>17</v>
      </c>
      <c r="O24" s="420" t="s">
        <v>2115</v>
      </c>
      <c r="P24" s="419" t="s">
        <v>17</v>
      </c>
      <c r="Q24" s="419" t="s">
        <v>17</v>
      </c>
      <c r="R24" s="419" t="s">
        <v>17</v>
      </c>
    </row>
    <row r="25" spans="1:18" s="99" customFormat="1" ht="14.25" customHeight="1" x14ac:dyDescent="0.25">
      <c r="A25" s="522"/>
      <c r="B25" s="522"/>
      <c r="C25" s="539"/>
      <c r="D25" s="522"/>
      <c r="E25" s="540"/>
      <c r="F25" s="522"/>
      <c r="G25" s="522"/>
      <c r="H25" s="522"/>
      <c r="I25" s="137" t="s">
        <v>897</v>
      </c>
      <c r="J25" s="136" t="s">
        <v>17</v>
      </c>
      <c r="K25" s="136" t="s">
        <v>17</v>
      </c>
      <c r="L25" s="522"/>
      <c r="M25" s="419" t="s">
        <v>17</v>
      </c>
      <c r="N25" s="419" t="s">
        <v>17</v>
      </c>
      <c r="O25" s="419" t="s">
        <v>17</v>
      </c>
      <c r="P25" s="419" t="s">
        <v>17</v>
      </c>
      <c r="Q25" s="419" t="s">
        <v>17</v>
      </c>
      <c r="R25" s="419" t="s">
        <v>17</v>
      </c>
    </row>
    <row r="26" spans="1:18" s="99" customFormat="1" ht="117" customHeight="1" x14ac:dyDescent="0.25">
      <c r="A26" s="522" t="s">
        <v>1032</v>
      </c>
      <c r="B26" s="522" t="s">
        <v>35</v>
      </c>
      <c r="C26" s="523" t="s">
        <v>224</v>
      </c>
      <c r="D26" s="522" t="s">
        <v>227</v>
      </c>
      <c r="E26" s="540" t="s">
        <v>57</v>
      </c>
      <c r="F26" s="522" t="s">
        <v>228</v>
      </c>
      <c r="G26" s="522" t="s">
        <v>549</v>
      </c>
      <c r="H26" s="522" t="s">
        <v>1309</v>
      </c>
      <c r="I26" s="125" t="s">
        <v>902</v>
      </c>
      <c r="J26" s="136" t="s">
        <v>17</v>
      </c>
      <c r="K26" s="136" t="s">
        <v>17</v>
      </c>
      <c r="L26" s="522" t="s">
        <v>14</v>
      </c>
      <c r="M26" s="419" t="s">
        <v>17</v>
      </c>
      <c r="N26" s="419" t="s">
        <v>17</v>
      </c>
      <c r="O26" s="420" t="s">
        <v>2115</v>
      </c>
      <c r="P26" s="419" t="s">
        <v>17</v>
      </c>
      <c r="Q26" s="419" t="s">
        <v>17</v>
      </c>
      <c r="R26" s="419" t="s">
        <v>17</v>
      </c>
    </row>
    <row r="27" spans="1:18" s="99" customFormat="1" x14ac:dyDescent="0.25">
      <c r="A27" s="522"/>
      <c r="B27" s="522"/>
      <c r="C27" s="539"/>
      <c r="D27" s="522"/>
      <c r="E27" s="540"/>
      <c r="F27" s="522"/>
      <c r="G27" s="522"/>
      <c r="H27" s="522"/>
      <c r="I27" s="137" t="s">
        <v>897</v>
      </c>
      <c r="J27" s="136" t="s">
        <v>17</v>
      </c>
      <c r="K27" s="136" t="s">
        <v>17</v>
      </c>
      <c r="L27" s="522"/>
      <c r="M27" s="419" t="s">
        <v>17</v>
      </c>
      <c r="N27" s="419" t="s">
        <v>17</v>
      </c>
      <c r="O27" s="419" t="s">
        <v>17</v>
      </c>
      <c r="P27" s="419" t="s">
        <v>17</v>
      </c>
      <c r="Q27" s="419" t="s">
        <v>17</v>
      </c>
      <c r="R27" s="419" t="s">
        <v>17</v>
      </c>
    </row>
    <row r="28" spans="1:18" s="99" customFormat="1" ht="87" customHeight="1" x14ac:dyDescent="0.25">
      <c r="A28" s="522" t="s">
        <v>1033</v>
      </c>
      <c r="B28" s="522" t="s">
        <v>35</v>
      </c>
      <c r="C28" s="522"/>
      <c r="D28" s="522" t="s">
        <v>229</v>
      </c>
      <c r="E28" s="540" t="s">
        <v>57</v>
      </c>
      <c r="F28" s="522" t="s">
        <v>226</v>
      </c>
      <c r="G28" s="522" t="s">
        <v>1762</v>
      </c>
      <c r="H28" s="522" t="s">
        <v>219</v>
      </c>
      <c r="I28" s="125" t="s">
        <v>871</v>
      </c>
      <c r="J28" s="136" t="s">
        <v>17</v>
      </c>
      <c r="K28" s="136" t="s">
        <v>17</v>
      </c>
      <c r="L28" s="522" t="s">
        <v>14</v>
      </c>
      <c r="M28" s="419" t="s">
        <v>17</v>
      </c>
      <c r="N28" s="419" t="s">
        <v>17</v>
      </c>
      <c r="O28" s="420" t="s">
        <v>2115</v>
      </c>
      <c r="P28" s="419" t="s">
        <v>17</v>
      </c>
      <c r="Q28" s="419" t="s">
        <v>17</v>
      </c>
      <c r="R28" s="419" t="s">
        <v>17</v>
      </c>
    </row>
    <row r="29" spans="1:18" s="99" customFormat="1" ht="18.75" customHeight="1" x14ac:dyDescent="0.25">
      <c r="A29" s="522"/>
      <c r="B29" s="522"/>
      <c r="C29" s="522"/>
      <c r="D29" s="522"/>
      <c r="E29" s="540"/>
      <c r="F29" s="522"/>
      <c r="G29" s="522"/>
      <c r="H29" s="522"/>
      <c r="I29" s="137" t="s">
        <v>897</v>
      </c>
      <c r="J29" s="136" t="s">
        <v>17</v>
      </c>
      <c r="K29" s="136" t="s">
        <v>17</v>
      </c>
      <c r="L29" s="522"/>
      <c r="M29" s="419" t="s">
        <v>17</v>
      </c>
      <c r="N29" s="419" t="s">
        <v>17</v>
      </c>
      <c r="O29" s="419" t="s">
        <v>17</v>
      </c>
      <c r="P29" s="419" t="s">
        <v>17</v>
      </c>
      <c r="Q29" s="419" t="s">
        <v>17</v>
      </c>
      <c r="R29" s="419" t="s">
        <v>17</v>
      </c>
    </row>
    <row r="30" spans="1:18" s="99" customFormat="1" ht="129" customHeight="1" x14ac:dyDescent="0.25">
      <c r="A30" s="522" t="s">
        <v>1034</v>
      </c>
      <c r="B30" s="522" t="s">
        <v>35</v>
      </c>
      <c r="C30" s="522" t="s">
        <v>550</v>
      </c>
      <c r="D30" s="522" t="s">
        <v>551</v>
      </c>
      <c r="E30" s="540" t="s">
        <v>57</v>
      </c>
      <c r="F30" s="522" t="s">
        <v>17</v>
      </c>
      <c r="G30" s="522" t="s">
        <v>1763</v>
      </c>
      <c r="H30" s="522" t="s">
        <v>230</v>
      </c>
      <c r="I30" s="125" t="s">
        <v>930</v>
      </c>
      <c r="J30" s="136" t="s">
        <v>17</v>
      </c>
      <c r="K30" s="136" t="s">
        <v>17</v>
      </c>
      <c r="L30" s="522" t="s">
        <v>14</v>
      </c>
      <c r="M30" s="419" t="s">
        <v>17</v>
      </c>
      <c r="N30" s="419" t="s">
        <v>17</v>
      </c>
      <c r="O30" s="420" t="s">
        <v>2115</v>
      </c>
      <c r="P30" s="419" t="s">
        <v>17</v>
      </c>
      <c r="Q30" s="419" t="s">
        <v>17</v>
      </c>
      <c r="R30" s="419" t="s">
        <v>17</v>
      </c>
    </row>
    <row r="31" spans="1:18" s="99" customFormat="1" x14ac:dyDescent="0.25">
      <c r="A31" s="522"/>
      <c r="B31" s="522"/>
      <c r="C31" s="522"/>
      <c r="D31" s="522"/>
      <c r="E31" s="540"/>
      <c r="F31" s="522"/>
      <c r="G31" s="522"/>
      <c r="H31" s="522"/>
      <c r="I31" s="137" t="s">
        <v>897</v>
      </c>
      <c r="J31" s="136" t="s">
        <v>17</v>
      </c>
      <c r="K31" s="136" t="s">
        <v>17</v>
      </c>
      <c r="L31" s="522"/>
      <c r="M31" s="419" t="s">
        <v>17</v>
      </c>
      <c r="N31" s="419" t="s">
        <v>17</v>
      </c>
      <c r="O31" s="419" t="s">
        <v>17</v>
      </c>
      <c r="P31" s="419" t="s">
        <v>17</v>
      </c>
      <c r="Q31" s="419" t="s">
        <v>17</v>
      </c>
      <c r="R31" s="419" t="s">
        <v>17</v>
      </c>
    </row>
    <row r="32" spans="1:18" s="99" customFormat="1" ht="123" customHeight="1" x14ac:dyDescent="0.25">
      <c r="A32" s="522" t="s">
        <v>1035</v>
      </c>
      <c r="B32" s="522" t="s">
        <v>35</v>
      </c>
      <c r="C32" s="522"/>
      <c r="D32" s="522" t="s">
        <v>552</v>
      </c>
      <c r="E32" s="540" t="s">
        <v>57</v>
      </c>
      <c r="F32" s="522" t="s">
        <v>17</v>
      </c>
      <c r="G32" s="522" t="s">
        <v>1764</v>
      </c>
      <c r="H32" s="522" t="s">
        <v>230</v>
      </c>
      <c r="I32" s="125"/>
      <c r="J32" s="136" t="s">
        <v>17</v>
      </c>
      <c r="K32" s="136" t="s">
        <v>17</v>
      </c>
      <c r="L32" s="522" t="s">
        <v>14</v>
      </c>
      <c r="M32" s="419" t="s">
        <v>231</v>
      </c>
      <c r="N32" s="419" t="s">
        <v>2968</v>
      </c>
      <c r="O32" s="420">
        <v>3</v>
      </c>
      <c r="P32" s="419" t="s">
        <v>17</v>
      </c>
      <c r="Q32" s="419" t="s">
        <v>17</v>
      </c>
      <c r="R32" s="419" t="s">
        <v>2969</v>
      </c>
    </row>
    <row r="33" spans="1:18" s="99" customFormat="1" x14ac:dyDescent="0.25">
      <c r="A33" s="522"/>
      <c r="B33" s="522"/>
      <c r="C33" s="522"/>
      <c r="D33" s="522"/>
      <c r="E33" s="540"/>
      <c r="F33" s="522"/>
      <c r="G33" s="522"/>
      <c r="H33" s="522"/>
      <c r="I33" s="125"/>
      <c r="J33" s="136" t="s">
        <v>17</v>
      </c>
      <c r="K33" s="136" t="s">
        <v>17</v>
      </c>
      <c r="L33" s="522"/>
      <c r="M33" s="419" t="s">
        <v>17</v>
      </c>
      <c r="N33" s="419" t="s">
        <v>17</v>
      </c>
      <c r="O33" s="419" t="s">
        <v>17</v>
      </c>
      <c r="P33" s="419" t="s">
        <v>17</v>
      </c>
      <c r="Q33" s="419" t="s">
        <v>17</v>
      </c>
      <c r="R33" s="419" t="s">
        <v>17</v>
      </c>
    </row>
    <row r="34" spans="1:18" s="99" customFormat="1" ht="129.75" customHeight="1" x14ac:dyDescent="0.25">
      <c r="A34" s="522" t="s">
        <v>1036</v>
      </c>
      <c r="B34" s="522" t="s">
        <v>35</v>
      </c>
      <c r="C34" s="522"/>
      <c r="D34" s="522" t="s">
        <v>232</v>
      </c>
      <c r="E34" s="540" t="s">
        <v>57</v>
      </c>
      <c r="F34" s="522" t="s">
        <v>17</v>
      </c>
      <c r="G34" s="522" t="s">
        <v>553</v>
      </c>
      <c r="H34" s="522" t="s">
        <v>230</v>
      </c>
      <c r="I34" s="125" t="s">
        <v>901</v>
      </c>
      <c r="J34" s="136" t="s">
        <v>17</v>
      </c>
      <c r="K34" s="136" t="s">
        <v>17</v>
      </c>
      <c r="L34" s="522" t="s">
        <v>14</v>
      </c>
      <c r="M34" s="419" t="s">
        <v>233</v>
      </c>
      <c r="N34" s="419" t="s">
        <v>233</v>
      </c>
      <c r="O34" s="420">
        <v>3</v>
      </c>
      <c r="P34" s="419" t="s">
        <v>17</v>
      </c>
      <c r="Q34" s="419" t="s">
        <v>17</v>
      </c>
      <c r="R34" s="419" t="s">
        <v>2970</v>
      </c>
    </row>
    <row r="35" spans="1:18" s="99" customFormat="1" x14ac:dyDescent="0.25">
      <c r="A35" s="522"/>
      <c r="B35" s="522"/>
      <c r="C35" s="522"/>
      <c r="D35" s="522"/>
      <c r="E35" s="540"/>
      <c r="F35" s="522"/>
      <c r="G35" s="522"/>
      <c r="H35" s="522"/>
      <c r="I35" s="137" t="s">
        <v>897</v>
      </c>
      <c r="J35" s="136" t="s">
        <v>17</v>
      </c>
      <c r="K35" s="136" t="s">
        <v>17</v>
      </c>
      <c r="L35" s="522"/>
      <c r="M35" s="419" t="s">
        <v>901</v>
      </c>
      <c r="N35" s="419" t="s">
        <v>17</v>
      </c>
      <c r="O35" s="419" t="s">
        <v>17</v>
      </c>
      <c r="P35" s="419" t="s">
        <v>17</v>
      </c>
      <c r="Q35" s="419" t="s">
        <v>17</v>
      </c>
      <c r="R35" s="419" t="s">
        <v>17</v>
      </c>
    </row>
    <row r="36" spans="1:18" s="99" customFormat="1" ht="104.25" customHeight="1" x14ac:dyDescent="0.25">
      <c r="A36" s="522" t="s">
        <v>1037</v>
      </c>
      <c r="B36" s="522" t="s">
        <v>35</v>
      </c>
      <c r="C36" s="522"/>
      <c r="D36" s="522" t="s">
        <v>234</v>
      </c>
      <c r="E36" s="540" t="s">
        <v>57</v>
      </c>
      <c r="F36" s="522" t="s">
        <v>17</v>
      </c>
      <c r="G36" s="522" t="s">
        <v>1765</v>
      </c>
      <c r="H36" s="522" t="s">
        <v>230</v>
      </c>
      <c r="I36" s="125" t="s">
        <v>903</v>
      </c>
      <c r="J36" s="136" t="s">
        <v>17</v>
      </c>
      <c r="K36" s="136" t="s">
        <v>17</v>
      </c>
      <c r="L36" s="522" t="s">
        <v>14</v>
      </c>
      <c r="M36" s="419" t="s">
        <v>1766</v>
      </c>
      <c r="N36" s="419" t="s">
        <v>2971</v>
      </c>
      <c r="O36" s="420">
        <v>2</v>
      </c>
      <c r="P36" s="419" t="s">
        <v>2972</v>
      </c>
      <c r="Q36" s="419" t="s">
        <v>2973</v>
      </c>
      <c r="R36" s="419" t="s">
        <v>2974</v>
      </c>
    </row>
    <row r="37" spans="1:18" s="99" customFormat="1" x14ac:dyDescent="0.25">
      <c r="A37" s="522"/>
      <c r="B37" s="522"/>
      <c r="C37" s="522"/>
      <c r="D37" s="522"/>
      <c r="E37" s="540"/>
      <c r="F37" s="522"/>
      <c r="G37" s="522"/>
      <c r="H37" s="522"/>
      <c r="I37" s="137" t="s">
        <v>897</v>
      </c>
      <c r="J37" s="136" t="s">
        <v>17</v>
      </c>
      <c r="K37" s="136" t="s">
        <v>17</v>
      </c>
      <c r="L37" s="522"/>
      <c r="M37" s="425">
        <v>139200</v>
      </c>
      <c r="N37" s="422" t="s">
        <v>17</v>
      </c>
      <c r="O37" s="422" t="s">
        <v>17</v>
      </c>
      <c r="P37" s="422" t="s">
        <v>17</v>
      </c>
      <c r="Q37" s="422" t="s">
        <v>17</v>
      </c>
      <c r="R37" s="422" t="s">
        <v>17</v>
      </c>
    </row>
    <row r="38" spans="1:18" s="99" customFormat="1" ht="54" customHeight="1" x14ac:dyDescent="0.25">
      <c r="A38" s="522" t="s">
        <v>1038</v>
      </c>
      <c r="B38" s="522" t="s">
        <v>35</v>
      </c>
      <c r="C38" s="522" t="s">
        <v>235</v>
      </c>
      <c r="D38" s="522" t="s">
        <v>236</v>
      </c>
      <c r="E38" s="540" t="s">
        <v>57</v>
      </c>
      <c r="F38" s="522" t="s">
        <v>17</v>
      </c>
      <c r="G38" s="522" t="s">
        <v>1767</v>
      </c>
      <c r="H38" s="522" t="s">
        <v>904</v>
      </c>
      <c r="I38" s="125" t="s">
        <v>905</v>
      </c>
      <c r="J38" s="136" t="s">
        <v>17</v>
      </c>
      <c r="K38" s="136" t="s">
        <v>17</v>
      </c>
      <c r="L38" s="522" t="s">
        <v>14</v>
      </c>
      <c r="M38" s="422" t="s">
        <v>17</v>
      </c>
      <c r="N38" s="422" t="s">
        <v>17</v>
      </c>
      <c r="O38" s="420" t="s">
        <v>2115</v>
      </c>
      <c r="P38" s="422" t="s">
        <v>17</v>
      </c>
      <c r="Q38" s="422" t="s">
        <v>17</v>
      </c>
      <c r="R38" s="422" t="s">
        <v>17</v>
      </c>
    </row>
    <row r="39" spans="1:18" s="99" customFormat="1" ht="40.5" customHeight="1" x14ac:dyDescent="0.25">
      <c r="A39" s="522"/>
      <c r="B39" s="522"/>
      <c r="C39" s="522"/>
      <c r="D39" s="522"/>
      <c r="E39" s="540"/>
      <c r="F39" s="522"/>
      <c r="G39" s="522"/>
      <c r="H39" s="522"/>
      <c r="I39" s="137" t="s">
        <v>897</v>
      </c>
      <c r="J39" s="136" t="s">
        <v>17</v>
      </c>
      <c r="K39" s="136" t="s">
        <v>17</v>
      </c>
      <c r="L39" s="522"/>
      <c r="M39" s="422" t="s">
        <v>17</v>
      </c>
      <c r="N39" s="422" t="s">
        <v>17</v>
      </c>
      <c r="O39" s="422" t="s">
        <v>17</v>
      </c>
      <c r="P39" s="422" t="s">
        <v>17</v>
      </c>
      <c r="Q39" s="422" t="s">
        <v>17</v>
      </c>
      <c r="R39" s="422" t="s">
        <v>17</v>
      </c>
    </row>
    <row r="40" spans="1:18" s="99" customFormat="1" ht="78.75" customHeight="1" x14ac:dyDescent="0.25">
      <c r="A40" s="522" t="s">
        <v>1039</v>
      </c>
      <c r="B40" s="522" t="s">
        <v>35</v>
      </c>
      <c r="C40" s="522"/>
      <c r="D40" s="522" t="s">
        <v>906</v>
      </c>
      <c r="E40" s="540" t="s">
        <v>57</v>
      </c>
      <c r="F40" s="522" t="s">
        <v>17</v>
      </c>
      <c r="G40" s="522" t="s">
        <v>1768</v>
      </c>
      <c r="H40" s="522" t="s">
        <v>1310</v>
      </c>
      <c r="I40" s="125" t="s">
        <v>843</v>
      </c>
      <c r="J40" s="136" t="s">
        <v>17</v>
      </c>
      <c r="K40" s="136" t="s">
        <v>17</v>
      </c>
      <c r="L40" s="522" t="s">
        <v>14</v>
      </c>
      <c r="M40" s="422" t="s">
        <v>17</v>
      </c>
      <c r="N40" s="422" t="s">
        <v>17</v>
      </c>
      <c r="O40" s="420" t="s">
        <v>2115</v>
      </c>
      <c r="P40" s="422" t="s">
        <v>17</v>
      </c>
      <c r="Q40" s="422" t="s">
        <v>17</v>
      </c>
      <c r="R40" s="422" t="s">
        <v>17</v>
      </c>
    </row>
    <row r="41" spans="1:18" s="99" customFormat="1" x14ac:dyDescent="0.25">
      <c r="A41" s="522"/>
      <c r="B41" s="522"/>
      <c r="C41" s="522"/>
      <c r="D41" s="522"/>
      <c r="E41" s="540"/>
      <c r="F41" s="522"/>
      <c r="G41" s="522"/>
      <c r="H41" s="522"/>
      <c r="I41" s="137" t="s">
        <v>897</v>
      </c>
      <c r="J41" s="136" t="s">
        <v>17</v>
      </c>
      <c r="K41" s="136" t="s">
        <v>17</v>
      </c>
      <c r="L41" s="522"/>
      <c r="M41" s="422" t="s">
        <v>17</v>
      </c>
      <c r="N41" s="422" t="s">
        <v>17</v>
      </c>
      <c r="O41" s="422" t="s">
        <v>17</v>
      </c>
      <c r="P41" s="422" t="s">
        <v>17</v>
      </c>
      <c r="Q41" s="422" t="s">
        <v>17</v>
      </c>
      <c r="R41" s="422" t="s">
        <v>17</v>
      </c>
    </row>
    <row r="42" spans="1:18" ht="126.75" customHeight="1" x14ac:dyDescent="0.25">
      <c r="A42" s="522" t="s">
        <v>1042</v>
      </c>
      <c r="B42" s="522" t="s">
        <v>535</v>
      </c>
      <c r="C42" s="522" t="s">
        <v>361</v>
      </c>
      <c r="D42" s="522" t="s">
        <v>362</v>
      </c>
      <c r="E42" s="522" t="s">
        <v>57</v>
      </c>
      <c r="F42" s="522" t="s">
        <v>17</v>
      </c>
      <c r="G42" s="522" t="s">
        <v>554</v>
      </c>
      <c r="H42" s="522" t="s">
        <v>135</v>
      </c>
      <c r="I42" s="125" t="s">
        <v>17</v>
      </c>
      <c r="J42" s="125" t="s">
        <v>931</v>
      </c>
      <c r="K42" s="125" t="s">
        <v>17</v>
      </c>
      <c r="L42" s="522" t="s">
        <v>360</v>
      </c>
      <c r="M42" s="419" t="s">
        <v>2975</v>
      </c>
      <c r="N42" s="421" t="s">
        <v>2976</v>
      </c>
      <c r="O42" s="420">
        <v>2</v>
      </c>
      <c r="P42" s="421" t="s">
        <v>2977</v>
      </c>
      <c r="Q42" s="421" t="s">
        <v>2978</v>
      </c>
      <c r="R42" s="352" t="s">
        <v>3079</v>
      </c>
    </row>
    <row r="43" spans="1:18" x14ac:dyDescent="0.25">
      <c r="A43" s="522"/>
      <c r="B43" s="522"/>
      <c r="C43" s="522"/>
      <c r="D43" s="522"/>
      <c r="E43" s="522"/>
      <c r="F43" s="522"/>
      <c r="G43" s="522"/>
      <c r="H43" s="522"/>
      <c r="I43" s="125" t="s">
        <v>17</v>
      </c>
      <c r="J43" s="139"/>
      <c r="K43" s="125" t="s">
        <v>17</v>
      </c>
      <c r="L43" s="522"/>
      <c r="M43" s="419" t="s">
        <v>17</v>
      </c>
      <c r="N43" s="419" t="s">
        <v>17</v>
      </c>
      <c r="O43" s="419" t="s">
        <v>17</v>
      </c>
      <c r="P43" s="419" t="s">
        <v>17</v>
      </c>
      <c r="Q43" s="419" t="s">
        <v>17</v>
      </c>
      <c r="R43" s="419" t="s">
        <v>17</v>
      </c>
    </row>
    <row r="44" spans="1:18" ht="99" customHeight="1" x14ac:dyDescent="0.25">
      <c r="A44" s="522" t="s">
        <v>1043</v>
      </c>
      <c r="B44" s="522" t="s">
        <v>535</v>
      </c>
      <c r="C44" s="522" t="s">
        <v>556</v>
      </c>
      <c r="D44" s="522" t="s">
        <v>363</v>
      </c>
      <c r="E44" s="522" t="s">
        <v>57</v>
      </c>
      <c r="F44" s="522">
        <v>1</v>
      </c>
      <c r="G44" s="522" t="s">
        <v>364</v>
      </c>
      <c r="H44" s="522" t="s">
        <v>555</v>
      </c>
      <c r="I44" s="125" t="s">
        <v>17</v>
      </c>
      <c r="J44" s="125" t="s">
        <v>17</v>
      </c>
      <c r="K44" s="125" t="s">
        <v>17</v>
      </c>
      <c r="L44" s="522" t="s">
        <v>17</v>
      </c>
      <c r="M44" s="419" t="s">
        <v>17</v>
      </c>
      <c r="N44" s="421" t="s">
        <v>17</v>
      </c>
      <c r="O44" s="420" t="s">
        <v>2979</v>
      </c>
      <c r="P44" s="421" t="s">
        <v>17</v>
      </c>
      <c r="Q44" s="421" t="s">
        <v>17</v>
      </c>
      <c r="R44" s="421" t="s">
        <v>17</v>
      </c>
    </row>
    <row r="45" spans="1:18" x14ac:dyDescent="0.25">
      <c r="A45" s="522"/>
      <c r="B45" s="522"/>
      <c r="C45" s="522"/>
      <c r="D45" s="522"/>
      <c r="E45" s="522"/>
      <c r="F45" s="522"/>
      <c r="G45" s="522"/>
      <c r="H45" s="522"/>
      <c r="I45" s="125" t="s">
        <v>17</v>
      </c>
      <c r="J45" s="125" t="s">
        <v>17</v>
      </c>
      <c r="K45" s="125" t="s">
        <v>17</v>
      </c>
      <c r="L45" s="522"/>
      <c r="M45" s="419" t="s">
        <v>17</v>
      </c>
      <c r="N45" s="421" t="s">
        <v>17</v>
      </c>
      <c r="O45" s="421" t="s">
        <v>17</v>
      </c>
      <c r="P45" s="421" t="s">
        <v>17</v>
      </c>
      <c r="Q45" s="421" t="s">
        <v>17</v>
      </c>
      <c r="R45" s="421" t="s">
        <v>17</v>
      </c>
    </row>
    <row r="46" spans="1:18" ht="153.75" customHeight="1" x14ac:dyDescent="0.25">
      <c r="A46" s="522" t="s">
        <v>1044</v>
      </c>
      <c r="B46" s="522" t="s">
        <v>535</v>
      </c>
      <c r="C46" s="544"/>
      <c r="D46" s="522" t="s">
        <v>365</v>
      </c>
      <c r="E46" s="522" t="s">
        <v>57</v>
      </c>
      <c r="F46" s="522" t="s">
        <v>17</v>
      </c>
      <c r="G46" s="522" t="s">
        <v>366</v>
      </c>
      <c r="H46" s="522" t="s">
        <v>367</v>
      </c>
      <c r="I46" s="125" t="s">
        <v>17</v>
      </c>
      <c r="J46" s="125" t="s">
        <v>17</v>
      </c>
      <c r="K46" s="125" t="s">
        <v>17</v>
      </c>
      <c r="L46" s="125" t="s">
        <v>17</v>
      </c>
      <c r="M46" s="419" t="s">
        <v>3081</v>
      </c>
      <c r="N46" s="419" t="s">
        <v>3080</v>
      </c>
      <c r="O46" s="420">
        <v>2</v>
      </c>
      <c r="P46" s="421" t="s">
        <v>2980</v>
      </c>
      <c r="Q46" s="421" t="s">
        <v>2981</v>
      </c>
      <c r="R46" s="421" t="s">
        <v>2982</v>
      </c>
    </row>
    <row r="47" spans="1:18" ht="15" customHeight="1" x14ac:dyDescent="0.25">
      <c r="A47" s="522"/>
      <c r="B47" s="522"/>
      <c r="C47" s="544"/>
      <c r="D47" s="522"/>
      <c r="E47" s="522"/>
      <c r="F47" s="522"/>
      <c r="G47" s="522"/>
      <c r="H47" s="522"/>
      <c r="I47" s="125" t="s">
        <v>17</v>
      </c>
      <c r="J47" s="125" t="s">
        <v>17</v>
      </c>
      <c r="K47" s="125" t="s">
        <v>17</v>
      </c>
      <c r="L47" s="125" t="s">
        <v>17</v>
      </c>
      <c r="M47" s="419" t="s">
        <v>17</v>
      </c>
      <c r="N47" s="419" t="s">
        <v>17</v>
      </c>
      <c r="O47" s="419" t="s">
        <v>17</v>
      </c>
      <c r="P47" s="419" t="s">
        <v>17</v>
      </c>
      <c r="Q47" s="419" t="s">
        <v>17</v>
      </c>
      <c r="R47" s="419" t="s">
        <v>17</v>
      </c>
    </row>
    <row r="48" spans="1:18" ht="99.75" customHeight="1" x14ac:dyDescent="0.25">
      <c r="A48" s="522" t="s">
        <v>1045</v>
      </c>
      <c r="B48" s="522" t="s">
        <v>535</v>
      </c>
      <c r="C48" s="544"/>
      <c r="D48" s="522"/>
      <c r="E48" s="522"/>
      <c r="F48" s="522"/>
      <c r="G48" s="522" t="s">
        <v>557</v>
      </c>
      <c r="H48" s="522" t="s">
        <v>558</v>
      </c>
      <c r="I48" s="125" t="s">
        <v>17</v>
      </c>
      <c r="J48" s="125" t="s">
        <v>17</v>
      </c>
      <c r="K48" s="125" t="s">
        <v>17</v>
      </c>
      <c r="L48" s="125" t="s">
        <v>17</v>
      </c>
      <c r="M48" s="419" t="s">
        <v>3082</v>
      </c>
      <c r="N48" s="438" t="s">
        <v>3082</v>
      </c>
      <c r="O48" s="420">
        <v>3</v>
      </c>
      <c r="P48" s="419" t="s">
        <v>17</v>
      </c>
      <c r="Q48" s="419" t="s">
        <v>17</v>
      </c>
      <c r="R48" s="421" t="s">
        <v>3083</v>
      </c>
    </row>
    <row r="49" spans="1:18" x14ac:dyDescent="0.25">
      <c r="A49" s="522"/>
      <c r="B49" s="522"/>
      <c r="C49" s="544"/>
      <c r="D49" s="522"/>
      <c r="E49" s="522"/>
      <c r="F49" s="522"/>
      <c r="G49" s="522"/>
      <c r="H49" s="522"/>
      <c r="I49" s="125" t="s">
        <v>17</v>
      </c>
      <c r="J49" s="125" t="s">
        <v>17</v>
      </c>
      <c r="K49" s="125" t="s">
        <v>17</v>
      </c>
      <c r="L49" s="125" t="s">
        <v>17</v>
      </c>
      <c r="M49" s="419" t="s">
        <v>17</v>
      </c>
      <c r="N49" s="419" t="s">
        <v>17</v>
      </c>
      <c r="O49" s="419" t="s">
        <v>17</v>
      </c>
      <c r="P49" s="419" t="s">
        <v>17</v>
      </c>
      <c r="Q49" s="419" t="s">
        <v>17</v>
      </c>
      <c r="R49" s="419" t="s">
        <v>17</v>
      </c>
    </row>
    <row r="50" spans="1:18" ht="168" customHeight="1" x14ac:dyDescent="0.25">
      <c r="A50" s="522" t="s">
        <v>1046</v>
      </c>
      <c r="B50" s="522" t="s">
        <v>535</v>
      </c>
      <c r="C50" s="544"/>
      <c r="D50" s="522" t="s">
        <v>368</v>
      </c>
      <c r="E50" s="522" t="s">
        <v>57</v>
      </c>
      <c r="F50" s="522" t="s">
        <v>17</v>
      </c>
      <c r="G50" s="522" t="s">
        <v>369</v>
      </c>
      <c r="H50" s="522" t="s">
        <v>559</v>
      </c>
      <c r="I50" s="125" t="s">
        <v>17</v>
      </c>
      <c r="J50" s="125" t="s">
        <v>17</v>
      </c>
      <c r="K50" s="125" t="s">
        <v>17</v>
      </c>
      <c r="L50" s="522" t="s">
        <v>17</v>
      </c>
      <c r="M50" s="419" t="s">
        <v>3084</v>
      </c>
      <c r="N50" s="301" t="s">
        <v>3085</v>
      </c>
      <c r="O50" s="420">
        <v>2</v>
      </c>
      <c r="P50" s="421" t="s">
        <v>2983</v>
      </c>
      <c r="Q50" s="432" t="s">
        <v>2984</v>
      </c>
      <c r="R50" s="271" t="s">
        <v>2985</v>
      </c>
    </row>
    <row r="51" spans="1:18" x14ac:dyDescent="0.25">
      <c r="A51" s="522"/>
      <c r="B51" s="522"/>
      <c r="C51" s="544"/>
      <c r="D51" s="522"/>
      <c r="E51" s="522"/>
      <c r="F51" s="522"/>
      <c r="G51" s="522"/>
      <c r="H51" s="522"/>
      <c r="I51" s="125" t="s">
        <v>17</v>
      </c>
      <c r="J51" s="125" t="s">
        <v>17</v>
      </c>
      <c r="K51" s="125" t="s">
        <v>17</v>
      </c>
      <c r="L51" s="522"/>
      <c r="M51" s="419" t="s">
        <v>17</v>
      </c>
      <c r="N51" s="419" t="s">
        <v>17</v>
      </c>
      <c r="O51" s="419" t="s">
        <v>17</v>
      </c>
      <c r="P51" s="419" t="s">
        <v>17</v>
      </c>
      <c r="Q51" s="419" t="s">
        <v>17</v>
      </c>
      <c r="R51" s="419" t="s">
        <v>17</v>
      </c>
    </row>
    <row r="52" spans="1:18" ht="114" customHeight="1" x14ac:dyDescent="0.25">
      <c r="A52" s="541" t="s">
        <v>1047</v>
      </c>
      <c r="B52" s="541" t="s">
        <v>16</v>
      </c>
      <c r="C52" s="523" t="s">
        <v>563</v>
      </c>
      <c r="D52" s="541" t="s">
        <v>13</v>
      </c>
      <c r="E52" s="541" t="s">
        <v>536</v>
      </c>
      <c r="F52" s="522" t="s">
        <v>1514</v>
      </c>
      <c r="G52" s="541" t="s">
        <v>1977</v>
      </c>
      <c r="H52" s="541" t="s">
        <v>419</v>
      </c>
      <c r="I52" s="140" t="s">
        <v>17</v>
      </c>
      <c r="J52" s="140" t="s">
        <v>17</v>
      </c>
      <c r="K52" s="140" t="s">
        <v>17</v>
      </c>
      <c r="L52" s="541" t="s">
        <v>38</v>
      </c>
      <c r="M52" s="341" t="s">
        <v>17</v>
      </c>
      <c r="N52" s="341" t="s">
        <v>17</v>
      </c>
      <c r="O52" s="339" t="s">
        <v>2115</v>
      </c>
      <c r="P52" s="341" t="s">
        <v>17</v>
      </c>
      <c r="Q52" s="341" t="s">
        <v>17</v>
      </c>
      <c r="R52" s="341" t="s">
        <v>17</v>
      </c>
    </row>
    <row r="53" spans="1:18" ht="21" customHeight="1" x14ac:dyDescent="0.25">
      <c r="A53" s="541"/>
      <c r="B53" s="541"/>
      <c r="C53" s="539"/>
      <c r="D53" s="541"/>
      <c r="E53" s="541"/>
      <c r="F53" s="522"/>
      <c r="G53" s="541"/>
      <c r="H53" s="541"/>
      <c r="I53" s="140" t="s">
        <v>17</v>
      </c>
      <c r="J53" s="140" t="s">
        <v>17</v>
      </c>
      <c r="K53" s="140" t="s">
        <v>17</v>
      </c>
      <c r="L53" s="541"/>
      <c r="M53" s="341" t="s">
        <v>17</v>
      </c>
      <c r="N53" s="341" t="s">
        <v>17</v>
      </c>
      <c r="O53" s="341" t="s">
        <v>17</v>
      </c>
      <c r="P53" s="341" t="s">
        <v>17</v>
      </c>
      <c r="Q53" s="341" t="s">
        <v>17</v>
      </c>
      <c r="R53" s="341" t="s">
        <v>17</v>
      </c>
    </row>
    <row r="54" spans="1:18" ht="98.25" customHeight="1" x14ac:dyDescent="0.25">
      <c r="A54" s="541" t="s">
        <v>1048</v>
      </c>
      <c r="B54" s="541" t="s">
        <v>16</v>
      </c>
      <c r="C54" s="539"/>
      <c r="D54" s="541"/>
      <c r="E54" s="541" t="s">
        <v>536</v>
      </c>
      <c r="F54" s="522" t="s">
        <v>1515</v>
      </c>
      <c r="G54" s="541" t="s">
        <v>25</v>
      </c>
      <c r="H54" s="541" t="s">
        <v>1516</v>
      </c>
      <c r="I54" s="140" t="s">
        <v>17</v>
      </c>
      <c r="J54" s="140" t="s">
        <v>17</v>
      </c>
      <c r="K54" s="140" t="s">
        <v>17</v>
      </c>
      <c r="L54" s="541" t="s">
        <v>38</v>
      </c>
      <c r="M54" s="175" t="s">
        <v>17</v>
      </c>
      <c r="N54" s="341" t="s">
        <v>17</v>
      </c>
      <c r="O54" s="320" t="s">
        <v>2115</v>
      </c>
      <c r="P54" s="341" t="s">
        <v>17</v>
      </c>
      <c r="Q54" s="341" t="s">
        <v>17</v>
      </c>
      <c r="R54" s="341" t="s">
        <v>17</v>
      </c>
    </row>
    <row r="55" spans="1:18" ht="36.75" customHeight="1" x14ac:dyDescent="0.25">
      <c r="A55" s="541"/>
      <c r="B55" s="541"/>
      <c r="C55" s="539"/>
      <c r="D55" s="541"/>
      <c r="E55" s="541"/>
      <c r="F55" s="522"/>
      <c r="G55" s="541"/>
      <c r="H55" s="541"/>
      <c r="I55" s="140" t="s">
        <v>17</v>
      </c>
      <c r="J55" s="140" t="s">
        <v>17</v>
      </c>
      <c r="K55" s="140" t="s">
        <v>17</v>
      </c>
      <c r="L55" s="541"/>
      <c r="M55" s="175" t="s">
        <v>17</v>
      </c>
      <c r="N55" s="341" t="s">
        <v>17</v>
      </c>
      <c r="O55" s="341" t="s">
        <v>17</v>
      </c>
      <c r="P55" s="341" t="s">
        <v>17</v>
      </c>
      <c r="Q55" s="341" t="s">
        <v>17</v>
      </c>
      <c r="R55" s="341" t="s">
        <v>17</v>
      </c>
    </row>
    <row r="56" spans="1:18" ht="149.25" customHeight="1" x14ac:dyDescent="0.25">
      <c r="A56" s="541" t="s">
        <v>1049</v>
      </c>
      <c r="B56" s="541" t="s">
        <v>16</v>
      </c>
      <c r="C56" s="539"/>
      <c r="D56" s="541"/>
      <c r="E56" s="541" t="s">
        <v>536</v>
      </c>
      <c r="F56" s="522" t="s">
        <v>1518</v>
      </c>
      <c r="G56" s="541" t="s">
        <v>1978</v>
      </c>
      <c r="H56" s="541" t="s">
        <v>1517</v>
      </c>
      <c r="I56" s="140" t="s">
        <v>17</v>
      </c>
      <c r="J56" s="140" t="s">
        <v>17</v>
      </c>
      <c r="K56" s="140" t="s">
        <v>17</v>
      </c>
      <c r="L56" s="541" t="s">
        <v>38</v>
      </c>
      <c r="M56" s="174" t="s">
        <v>2356</v>
      </c>
      <c r="N56" s="340" t="s">
        <v>2356</v>
      </c>
      <c r="O56" s="320">
        <v>3</v>
      </c>
      <c r="P56" s="341" t="s">
        <v>17</v>
      </c>
      <c r="Q56" s="341" t="s">
        <v>17</v>
      </c>
      <c r="R56" s="268" t="s">
        <v>2441</v>
      </c>
    </row>
    <row r="57" spans="1:18" ht="30.75" customHeight="1" x14ac:dyDescent="0.25">
      <c r="A57" s="541"/>
      <c r="B57" s="541"/>
      <c r="C57" s="524"/>
      <c r="D57" s="541"/>
      <c r="E57" s="541"/>
      <c r="F57" s="522"/>
      <c r="G57" s="541"/>
      <c r="H57" s="541"/>
      <c r="I57" s="140" t="s">
        <v>17</v>
      </c>
      <c r="J57" s="140" t="s">
        <v>17</v>
      </c>
      <c r="K57" s="140" t="s">
        <v>17</v>
      </c>
      <c r="L57" s="541"/>
      <c r="M57" s="175" t="s">
        <v>17</v>
      </c>
      <c r="N57" s="341" t="s">
        <v>17</v>
      </c>
      <c r="O57" s="341" t="s">
        <v>17</v>
      </c>
      <c r="P57" s="341" t="s">
        <v>17</v>
      </c>
      <c r="Q57" s="341" t="s">
        <v>17</v>
      </c>
      <c r="R57" s="341" t="s">
        <v>17</v>
      </c>
    </row>
    <row r="58" spans="1:18" ht="97.5" customHeight="1" x14ac:dyDescent="0.25">
      <c r="A58" s="541" t="s">
        <v>1050</v>
      </c>
      <c r="B58" s="541" t="s">
        <v>16</v>
      </c>
      <c r="C58" s="523" t="s">
        <v>566</v>
      </c>
      <c r="D58" s="541" t="s">
        <v>567</v>
      </c>
      <c r="E58" s="541" t="s">
        <v>536</v>
      </c>
      <c r="F58" s="522">
        <v>4</v>
      </c>
      <c r="G58" s="541" t="s">
        <v>18</v>
      </c>
      <c r="H58" s="541" t="s">
        <v>564</v>
      </c>
      <c r="I58" s="140" t="s">
        <v>17</v>
      </c>
      <c r="J58" s="140" t="s">
        <v>17</v>
      </c>
      <c r="K58" s="140" t="s">
        <v>17</v>
      </c>
      <c r="L58" s="541" t="s">
        <v>38</v>
      </c>
      <c r="M58" s="174" t="s">
        <v>1979</v>
      </c>
      <c r="N58" s="340" t="s">
        <v>1979</v>
      </c>
      <c r="O58" s="320">
        <v>3</v>
      </c>
      <c r="P58" s="341" t="s">
        <v>17</v>
      </c>
      <c r="Q58" s="341" t="s">
        <v>17</v>
      </c>
      <c r="R58" s="305" t="s">
        <v>2440</v>
      </c>
    </row>
    <row r="59" spans="1:18" ht="36" customHeight="1" x14ac:dyDescent="0.25">
      <c r="A59" s="541"/>
      <c r="B59" s="541"/>
      <c r="C59" s="539"/>
      <c r="D59" s="541"/>
      <c r="E59" s="541"/>
      <c r="F59" s="522"/>
      <c r="G59" s="541"/>
      <c r="H59" s="541"/>
      <c r="I59" s="140" t="s">
        <v>17</v>
      </c>
      <c r="J59" s="140" t="s">
        <v>17</v>
      </c>
      <c r="K59" s="140" t="s">
        <v>17</v>
      </c>
      <c r="L59" s="541"/>
      <c r="M59" s="175" t="s">
        <v>17</v>
      </c>
      <c r="N59" s="341" t="s">
        <v>17</v>
      </c>
      <c r="O59" s="341" t="s">
        <v>17</v>
      </c>
      <c r="P59" s="341" t="s">
        <v>17</v>
      </c>
      <c r="Q59" s="341" t="s">
        <v>17</v>
      </c>
      <c r="R59" s="341" t="s">
        <v>17</v>
      </c>
    </row>
    <row r="60" spans="1:18" ht="120" customHeight="1" x14ac:dyDescent="0.25">
      <c r="A60" s="541" t="s">
        <v>1051</v>
      </c>
      <c r="B60" s="541" t="s">
        <v>16</v>
      </c>
      <c r="C60" s="539"/>
      <c r="D60" s="541" t="s">
        <v>27</v>
      </c>
      <c r="E60" s="541" t="s">
        <v>536</v>
      </c>
      <c r="F60" s="522">
        <v>1</v>
      </c>
      <c r="G60" s="541" t="s">
        <v>19</v>
      </c>
      <c r="H60" s="541" t="s">
        <v>565</v>
      </c>
      <c r="I60" s="140" t="s">
        <v>17</v>
      </c>
      <c r="J60" s="140" t="s">
        <v>17</v>
      </c>
      <c r="K60" s="140" t="s">
        <v>17</v>
      </c>
      <c r="L60" s="541" t="s">
        <v>38</v>
      </c>
      <c r="M60" s="174" t="s">
        <v>17</v>
      </c>
      <c r="N60" s="340" t="s">
        <v>17</v>
      </c>
      <c r="O60" s="320" t="s">
        <v>2115</v>
      </c>
      <c r="P60" s="340" t="s">
        <v>17</v>
      </c>
      <c r="Q60" s="340" t="s">
        <v>17</v>
      </c>
      <c r="R60" s="340" t="s">
        <v>17</v>
      </c>
    </row>
    <row r="61" spans="1:18" x14ac:dyDescent="0.25">
      <c r="A61" s="541"/>
      <c r="B61" s="541"/>
      <c r="C61" s="539"/>
      <c r="D61" s="541"/>
      <c r="E61" s="541"/>
      <c r="F61" s="522"/>
      <c r="G61" s="541"/>
      <c r="H61" s="541"/>
      <c r="I61" s="140" t="s">
        <v>17</v>
      </c>
      <c r="J61" s="140" t="s">
        <v>17</v>
      </c>
      <c r="K61" s="140" t="s">
        <v>17</v>
      </c>
      <c r="L61" s="541"/>
      <c r="M61" s="175" t="s">
        <v>17</v>
      </c>
      <c r="N61" s="341" t="s">
        <v>17</v>
      </c>
      <c r="O61" s="341" t="s">
        <v>17</v>
      </c>
      <c r="P61" s="341" t="s">
        <v>17</v>
      </c>
      <c r="Q61" s="341" t="s">
        <v>17</v>
      </c>
      <c r="R61" s="341" t="s">
        <v>17</v>
      </c>
    </row>
    <row r="62" spans="1:18" ht="84" x14ac:dyDescent="0.25">
      <c r="A62" s="541" t="s">
        <v>1052</v>
      </c>
      <c r="B62" s="541" t="s">
        <v>16</v>
      </c>
      <c r="C62" s="539"/>
      <c r="D62" s="522" t="s">
        <v>28</v>
      </c>
      <c r="E62" s="541" t="s">
        <v>536</v>
      </c>
      <c r="F62" s="522">
        <v>1</v>
      </c>
      <c r="G62" s="541" t="s">
        <v>1980</v>
      </c>
      <c r="H62" s="541" t="s">
        <v>419</v>
      </c>
      <c r="I62" s="140" t="s">
        <v>17</v>
      </c>
      <c r="J62" s="140" t="s">
        <v>17</v>
      </c>
      <c r="K62" s="140" t="s">
        <v>17</v>
      </c>
      <c r="L62" s="541" t="s">
        <v>38</v>
      </c>
      <c r="M62" s="174" t="s">
        <v>1980</v>
      </c>
      <c r="N62" s="341" t="s">
        <v>2438</v>
      </c>
      <c r="O62" s="320">
        <v>3</v>
      </c>
      <c r="P62" s="341" t="s">
        <v>17</v>
      </c>
      <c r="Q62" s="341" t="s">
        <v>17</v>
      </c>
      <c r="R62" s="305" t="s">
        <v>2439</v>
      </c>
    </row>
    <row r="63" spans="1:18" x14ac:dyDescent="0.25">
      <c r="A63" s="541"/>
      <c r="B63" s="541"/>
      <c r="C63" s="539"/>
      <c r="D63" s="522"/>
      <c r="E63" s="541"/>
      <c r="F63" s="522"/>
      <c r="G63" s="541"/>
      <c r="H63" s="541"/>
      <c r="I63" s="140" t="s">
        <v>17</v>
      </c>
      <c r="J63" s="140" t="s">
        <v>17</v>
      </c>
      <c r="K63" s="140" t="s">
        <v>17</v>
      </c>
      <c r="L63" s="541"/>
      <c r="M63" s="175" t="s">
        <v>17</v>
      </c>
      <c r="N63" s="341" t="s">
        <v>17</v>
      </c>
      <c r="O63" s="341" t="s">
        <v>17</v>
      </c>
      <c r="P63" s="341" t="s">
        <v>17</v>
      </c>
      <c r="Q63" s="341" t="s">
        <v>17</v>
      </c>
      <c r="R63" s="341" t="s">
        <v>17</v>
      </c>
    </row>
    <row r="64" spans="1:18" ht="60" x14ac:dyDescent="0.25">
      <c r="A64" s="541" t="s">
        <v>1053</v>
      </c>
      <c r="B64" s="541" t="s">
        <v>16</v>
      </c>
      <c r="C64" s="539"/>
      <c r="D64" s="541" t="s">
        <v>30</v>
      </c>
      <c r="E64" s="541" t="s">
        <v>536</v>
      </c>
      <c r="F64" s="522">
        <v>1</v>
      </c>
      <c r="G64" s="541" t="s">
        <v>21</v>
      </c>
      <c r="H64" s="541" t="s">
        <v>1519</v>
      </c>
      <c r="I64" s="140" t="s">
        <v>847</v>
      </c>
      <c r="J64" s="140" t="s">
        <v>17</v>
      </c>
      <c r="K64" s="140" t="s">
        <v>17</v>
      </c>
      <c r="L64" s="541" t="s">
        <v>14</v>
      </c>
      <c r="M64" s="177" t="s">
        <v>21</v>
      </c>
      <c r="N64" s="343" t="s">
        <v>2436</v>
      </c>
      <c r="O64" s="320">
        <v>3</v>
      </c>
      <c r="P64" s="341" t="s">
        <v>17</v>
      </c>
      <c r="Q64" s="341" t="s">
        <v>17</v>
      </c>
      <c r="R64" s="305" t="s">
        <v>2437</v>
      </c>
    </row>
    <row r="65" spans="1:18" x14ac:dyDescent="0.25">
      <c r="A65" s="541"/>
      <c r="B65" s="541"/>
      <c r="C65" s="539"/>
      <c r="D65" s="541"/>
      <c r="E65" s="541"/>
      <c r="F65" s="522"/>
      <c r="G65" s="541"/>
      <c r="H65" s="541"/>
      <c r="I65" s="140" t="s">
        <v>848</v>
      </c>
      <c r="J65" s="140" t="s">
        <v>17</v>
      </c>
      <c r="K65" s="140" t="s">
        <v>17</v>
      </c>
      <c r="L65" s="541"/>
      <c r="M65" s="175" t="s">
        <v>847</v>
      </c>
      <c r="N65" s="341" t="s">
        <v>17</v>
      </c>
      <c r="O65" s="341" t="s">
        <v>17</v>
      </c>
      <c r="P65" s="341" t="s">
        <v>17</v>
      </c>
      <c r="Q65" s="341" t="s">
        <v>17</v>
      </c>
      <c r="R65" s="341" t="s">
        <v>17</v>
      </c>
    </row>
    <row r="66" spans="1:18" ht="96" x14ac:dyDescent="0.25">
      <c r="A66" s="541" t="s">
        <v>1054</v>
      </c>
      <c r="B66" s="541" t="s">
        <v>16</v>
      </c>
      <c r="C66" s="539"/>
      <c r="D66" s="541" t="s">
        <v>22</v>
      </c>
      <c r="E66" s="541" t="s">
        <v>536</v>
      </c>
      <c r="F66" s="522">
        <v>1</v>
      </c>
      <c r="G66" s="541" t="s">
        <v>23</v>
      </c>
      <c r="H66" s="541" t="s">
        <v>1520</v>
      </c>
      <c r="I66" s="140" t="s">
        <v>644</v>
      </c>
      <c r="J66" s="140" t="s">
        <v>17</v>
      </c>
      <c r="K66" s="140" t="s">
        <v>17</v>
      </c>
      <c r="L66" s="541" t="s">
        <v>17</v>
      </c>
      <c r="M66" s="177" t="s">
        <v>23</v>
      </c>
      <c r="N66" s="305" t="s">
        <v>2434</v>
      </c>
      <c r="O66" s="320">
        <v>3</v>
      </c>
      <c r="P66" s="341" t="s">
        <v>17</v>
      </c>
      <c r="Q66" s="341" t="s">
        <v>17</v>
      </c>
      <c r="R66" s="305" t="s">
        <v>2435</v>
      </c>
    </row>
    <row r="67" spans="1:18" ht="48" x14ac:dyDescent="0.25">
      <c r="A67" s="541"/>
      <c r="B67" s="541"/>
      <c r="C67" s="524"/>
      <c r="D67" s="541"/>
      <c r="E67" s="541"/>
      <c r="F67" s="522"/>
      <c r="G67" s="541"/>
      <c r="H67" s="541"/>
      <c r="I67" s="140" t="s">
        <v>851</v>
      </c>
      <c r="J67" s="140" t="s">
        <v>17</v>
      </c>
      <c r="K67" s="140" t="s">
        <v>17</v>
      </c>
      <c r="L67" s="541"/>
      <c r="M67" s="175" t="s">
        <v>17</v>
      </c>
      <c r="N67" s="341" t="s">
        <v>17</v>
      </c>
      <c r="O67" s="341" t="s">
        <v>17</v>
      </c>
      <c r="P67" s="341" t="s">
        <v>17</v>
      </c>
      <c r="Q67" s="341" t="s">
        <v>17</v>
      </c>
      <c r="R67" s="341" t="s">
        <v>17</v>
      </c>
    </row>
    <row r="68" spans="1:18" ht="103.5" customHeight="1" x14ac:dyDescent="0.25">
      <c r="A68" s="541" t="s">
        <v>1055</v>
      </c>
      <c r="B68" s="541" t="s">
        <v>16</v>
      </c>
      <c r="C68" s="523" t="s">
        <v>568</v>
      </c>
      <c r="D68" s="545" t="s">
        <v>32</v>
      </c>
      <c r="E68" s="545" t="s">
        <v>536</v>
      </c>
      <c r="F68" s="522">
        <v>0</v>
      </c>
      <c r="G68" s="541" t="s">
        <v>1312</v>
      </c>
      <c r="H68" s="541" t="s">
        <v>569</v>
      </c>
      <c r="I68" s="140" t="s">
        <v>17</v>
      </c>
      <c r="J68" s="140" t="s">
        <v>17</v>
      </c>
      <c r="K68" s="140" t="s">
        <v>17</v>
      </c>
      <c r="L68" s="541" t="s">
        <v>38</v>
      </c>
      <c r="M68" s="174" t="s">
        <v>17</v>
      </c>
      <c r="N68" s="341" t="s">
        <v>17</v>
      </c>
      <c r="O68" s="320" t="s">
        <v>2115</v>
      </c>
      <c r="P68" s="341" t="s">
        <v>17</v>
      </c>
      <c r="Q68" s="341" t="s">
        <v>17</v>
      </c>
      <c r="R68" s="341" t="s">
        <v>17</v>
      </c>
    </row>
    <row r="69" spans="1:18" x14ac:dyDescent="0.25">
      <c r="A69" s="541"/>
      <c r="B69" s="541"/>
      <c r="C69" s="539"/>
      <c r="D69" s="545"/>
      <c r="E69" s="545"/>
      <c r="F69" s="522"/>
      <c r="G69" s="541"/>
      <c r="H69" s="541"/>
      <c r="I69" s="140" t="s">
        <v>17</v>
      </c>
      <c r="J69" s="140" t="s">
        <v>17</v>
      </c>
      <c r="K69" s="140" t="s">
        <v>17</v>
      </c>
      <c r="L69" s="541"/>
      <c r="M69" s="175" t="s">
        <v>17</v>
      </c>
      <c r="N69" s="341" t="s">
        <v>17</v>
      </c>
      <c r="O69" s="341" t="s">
        <v>17</v>
      </c>
      <c r="P69" s="341" t="s">
        <v>17</v>
      </c>
      <c r="Q69" s="341" t="s">
        <v>17</v>
      </c>
      <c r="R69" s="341" t="s">
        <v>17</v>
      </c>
    </row>
    <row r="70" spans="1:18" ht="141" customHeight="1" x14ac:dyDescent="0.25">
      <c r="A70" s="541" t="s">
        <v>1056</v>
      </c>
      <c r="B70" s="541" t="s">
        <v>16</v>
      </c>
      <c r="C70" s="539"/>
      <c r="D70" s="545"/>
      <c r="E70" s="545"/>
      <c r="F70" s="541" t="s">
        <v>17</v>
      </c>
      <c r="G70" s="541" t="s">
        <v>33</v>
      </c>
      <c r="H70" s="546" t="s">
        <v>338</v>
      </c>
      <c r="I70" s="140" t="s">
        <v>17</v>
      </c>
      <c r="J70" s="140" t="s">
        <v>17</v>
      </c>
      <c r="K70" s="140" t="s">
        <v>17</v>
      </c>
      <c r="L70" s="541" t="s">
        <v>38</v>
      </c>
      <c r="M70" s="176" t="s">
        <v>338</v>
      </c>
      <c r="N70" s="342" t="s">
        <v>338</v>
      </c>
      <c r="O70" s="320">
        <v>3</v>
      </c>
      <c r="P70" s="341" t="s">
        <v>17</v>
      </c>
      <c r="Q70" s="341" t="s">
        <v>17</v>
      </c>
      <c r="R70" s="341" t="s">
        <v>2442</v>
      </c>
    </row>
    <row r="71" spans="1:18" x14ac:dyDescent="0.25">
      <c r="A71" s="541"/>
      <c r="B71" s="541"/>
      <c r="C71" s="524"/>
      <c r="D71" s="545"/>
      <c r="E71" s="545"/>
      <c r="F71" s="541"/>
      <c r="G71" s="541"/>
      <c r="H71" s="522"/>
      <c r="I71" s="140" t="s">
        <v>17</v>
      </c>
      <c r="J71" s="140" t="s">
        <v>17</v>
      </c>
      <c r="K71" s="140" t="s">
        <v>17</v>
      </c>
      <c r="L71" s="541"/>
      <c r="M71" s="175" t="s">
        <v>17</v>
      </c>
      <c r="N71" s="341" t="s">
        <v>17</v>
      </c>
      <c r="O71" s="341" t="s">
        <v>17</v>
      </c>
      <c r="P71" s="341" t="s">
        <v>17</v>
      </c>
      <c r="Q71" s="341" t="s">
        <v>17</v>
      </c>
      <c r="R71" s="341" t="s">
        <v>17</v>
      </c>
    </row>
    <row r="72" spans="1:18" ht="138.75" customHeight="1" x14ac:dyDescent="0.25">
      <c r="A72" s="541" t="s">
        <v>1057</v>
      </c>
      <c r="B72" s="541" t="s">
        <v>16</v>
      </c>
      <c r="C72" s="523" t="s">
        <v>568</v>
      </c>
      <c r="D72" s="522" t="s">
        <v>29</v>
      </c>
      <c r="E72" s="541" t="s">
        <v>536</v>
      </c>
      <c r="F72" s="522">
        <v>2</v>
      </c>
      <c r="G72" s="541" t="s">
        <v>1674</v>
      </c>
      <c r="H72" s="541" t="s">
        <v>570</v>
      </c>
      <c r="I72" s="140" t="s">
        <v>849</v>
      </c>
      <c r="J72" s="140" t="s">
        <v>17</v>
      </c>
      <c r="K72" s="140" t="s">
        <v>17</v>
      </c>
      <c r="L72" s="541" t="s">
        <v>14</v>
      </c>
      <c r="M72" s="267" t="s">
        <v>17</v>
      </c>
      <c r="N72" s="341" t="s">
        <v>17</v>
      </c>
      <c r="O72" s="320" t="s">
        <v>2115</v>
      </c>
      <c r="P72" s="341" t="s">
        <v>17</v>
      </c>
      <c r="Q72" s="341" t="s">
        <v>17</v>
      </c>
      <c r="R72" s="341" t="s">
        <v>17</v>
      </c>
    </row>
    <row r="73" spans="1:18" ht="48" x14ac:dyDescent="0.25">
      <c r="A73" s="541"/>
      <c r="B73" s="541"/>
      <c r="C73" s="539"/>
      <c r="D73" s="522"/>
      <c r="E73" s="541"/>
      <c r="F73" s="522"/>
      <c r="G73" s="541"/>
      <c r="H73" s="541"/>
      <c r="I73" s="140" t="s">
        <v>850</v>
      </c>
      <c r="J73" s="140" t="s">
        <v>17</v>
      </c>
      <c r="K73" s="140" t="s">
        <v>17</v>
      </c>
      <c r="L73" s="541"/>
      <c r="M73" s="268" t="s">
        <v>17</v>
      </c>
      <c r="N73" s="341" t="s">
        <v>17</v>
      </c>
      <c r="O73" s="341" t="s">
        <v>17</v>
      </c>
      <c r="P73" s="341" t="s">
        <v>17</v>
      </c>
      <c r="Q73" s="341" t="s">
        <v>17</v>
      </c>
      <c r="R73" s="341" t="s">
        <v>17</v>
      </c>
    </row>
    <row r="74" spans="1:18" ht="150" customHeight="1" x14ac:dyDescent="0.25">
      <c r="A74" s="541" t="s">
        <v>1058</v>
      </c>
      <c r="B74" s="541" t="s">
        <v>16</v>
      </c>
      <c r="C74" s="539"/>
      <c r="D74" s="522"/>
      <c r="E74" s="541" t="s">
        <v>536</v>
      </c>
      <c r="F74" s="522">
        <v>0</v>
      </c>
      <c r="G74" s="541" t="s">
        <v>20</v>
      </c>
      <c r="H74" s="541" t="s">
        <v>571</v>
      </c>
      <c r="I74" s="140" t="s">
        <v>17</v>
      </c>
      <c r="J74" s="140" t="s">
        <v>17</v>
      </c>
      <c r="K74" s="140" t="s">
        <v>17</v>
      </c>
      <c r="L74" s="541" t="s">
        <v>17</v>
      </c>
      <c r="M74" s="267" t="s">
        <v>17</v>
      </c>
      <c r="N74" s="341" t="s">
        <v>17</v>
      </c>
      <c r="O74" s="320" t="s">
        <v>2115</v>
      </c>
      <c r="P74" s="341" t="s">
        <v>17</v>
      </c>
      <c r="Q74" s="341" t="s">
        <v>17</v>
      </c>
      <c r="R74" s="341" t="s">
        <v>17</v>
      </c>
    </row>
    <row r="75" spans="1:18" x14ac:dyDescent="0.25">
      <c r="A75" s="541"/>
      <c r="B75" s="541"/>
      <c r="C75" s="539"/>
      <c r="D75" s="522"/>
      <c r="E75" s="541"/>
      <c r="F75" s="522"/>
      <c r="G75" s="541"/>
      <c r="H75" s="541"/>
      <c r="I75" s="140" t="s">
        <v>17</v>
      </c>
      <c r="J75" s="140" t="s">
        <v>17</v>
      </c>
      <c r="K75" s="140" t="s">
        <v>17</v>
      </c>
      <c r="L75" s="541"/>
      <c r="M75" s="268" t="s">
        <v>17</v>
      </c>
      <c r="N75" s="341" t="s">
        <v>17</v>
      </c>
      <c r="O75" s="341" t="s">
        <v>17</v>
      </c>
      <c r="P75" s="341" t="s">
        <v>17</v>
      </c>
      <c r="Q75" s="341" t="s">
        <v>17</v>
      </c>
      <c r="R75" s="341" t="s">
        <v>17</v>
      </c>
    </row>
    <row r="76" spans="1:18" ht="96" x14ac:dyDescent="0.25">
      <c r="A76" s="541" t="s">
        <v>1059</v>
      </c>
      <c r="B76" s="541" t="s">
        <v>16</v>
      </c>
      <c r="C76" s="539"/>
      <c r="D76" s="522"/>
      <c r="E76" s="541" t="s">
        <v>536</v>
      </c>
      <c r="F76" s="522">
        <v>0</v>
      </c>
      <c r="G76" s="541" t="s">
        <v>1675</v>
      </c>
      <c r="H76" s="541" t="s">
        <v>572</v>
      </c>
      <c r="I76" s="140" t="s">
        <v>17</v>
      </c>
      <c r="J76" s="140" t="s">
        <v>17</v>
      </c>
      <c r="K76" s="140" t="s">
        <v>17</v>
      </c>
      <c r="L76" s="541" t="s">
        <v>17</v>
      </c>
      <c r="M76" s="174" t="s">
        <v>1675</v>
      </c>
      <c r="N76" s="268" t="s">
        <v>2430</v>
      </c>
      <c r="O76" s="320">
        <v>2</v>
      </c>
      <c r="P76" s="268" t="s">
        <v>2431</v>
      </c>
      <c r="Q76" s="268" t="s">
        <v>2432</v>
      </c>
      <c r="R76" s="268" t="s">
        <v>2433</v>
      </c>
    </row>
    <row r="77" spans="1:18" x14ac:dyDescent="0.25">
      <c r="A77" s="541"/>
      <c r="B77" s="541"/>
      <c r="C77" s="539"/>
      <c r="D77" s="522"/>
      <c r="E77" s="541"/>
      <c r="F77" s="522"/>
      <c r="G77" s="541"/>
      <c r="H77" s="541"/>
      <c r="I77" s="140" t="s">
        <v>17</v>
      </c>
      <c r="J77" s="140" t="s">
        <v>17</v>
      </c>
      <c r="K77" s="140" t="s">
        <v>17</v>
      </c>
      <c r="L77" s="541"/>
      <c r="M77" s="175" t="s">
        <v>17</v>
      </c>
      <c r="N77" s="341" t="s">
        <v>17</v>
      </c>
      <c r="O77" s="341" t="s">
        <v>17</v>
      </c>
      <c r="P77" s="341" t="s">
        <v>17</v>
      </c>
      <c r="Q77" s="341" t="s">
        <v>17</v>
      </c>
      <c r="R77" s="341" t="s">
        <v>17</v>
      </c>
    </row>
    <row r="78" spans="1:18" ht="116.25" customHeight="1" x14ac:dyDescent="0.25">
      <c r="A78" s="541" t="s">
        <v>1060</v>
      </c>
      <c r="B78" s="541" t="s">
        <v>16</v>
      </c>
      <c r="C78" s="539"/>
      <c r="D78" s="541" t="s">
        <v>31</v>
      </c>
      <c r="E78" s="541" t="s">
        <v>536</v>
      </c>
      <c r="F78" s="522">
        <v>0</v>
      </c>
      <c r="G78" s="541" t="s">
        <v>34</v>
      </c>
      <c r="H78" s="541" t="s">
        <v>1521</v>
      </c>
      <c r="I78" s="140" t="s">
        <v>17</v>
      </c>
      <c r="J78" s="140" t="s">
        <v>17</v>
      </c>
      <c r="K78" s="140" t="s">
        <v>17</v>
      </c>
      <c r="L78" s="541" t="s">
        <v>17</v>
      </c>
      <c r="M78" s="174" t="s">
        <v>17</v>
      </c>
      <c r="N78" s="340" t="s">
        <v>17</v>
      </c>
      <c r="O78" s="320" t="s">
        <v>2115</v>
      </c>
      <c r="P78" s="341" t="s">
        <v>17</v>
      </c>
      <c r="Q78" s="341" t="s">
        <v>17</v>
      </c>
      <c r="R78" s="341" t="s">
        <v>17</v>
      </c>
    </row>
    <row r="79" spans="1:18" x14ac:dyDescent="0.25">
      <c r="A79" s="541"/>
      <c r="B79" s="541"/>
      <c r="C79" s="524"/>
      <c r="D79" s="541"/>
      <c r="E79" s="541"/>
      <c r="F79" s="522"/>
      <c r="G79" s="541"/>
      <c r="H79" s="541"/>
      <c r="I79" s="140" t="s">
        <v>17</v>
      </c>
      <c r="J79" s="140" t="s">
        <v>17</v>
      </c>
      <c r="K79" s="140" t="s">
        <v>17</v>
      </c>
      <c r="L79" s="541"/>
      <c r="M79" s="175" t="s">
        <v>17</v>
      </c>
      <c r="N79" s="341" t="s">
        <v>17</v>
      </c>
      <c r="O79" s="341" t="s">
        <v>17</v>
      </c>
      <c r="P79" s="341" t="s">
        <v>17</v>
      </c>
      <c r="Q79" s="341" t="s">
        <v>17</v>
      </c>
      <c r="R79" s="341" t="s">
        <v>17</v>
      </c>
    </row>
  </sheetData>
  <mergeCells count="306">
    <mergeCell ref="H70:H71"/>
    <mergeCell ref="H56:H57"/>
    <mergeCell ref="B46:B47"/>
    <mergeCell ref="C46:C47"/>
    <mergeCell ref="B48:B49"/>
    <mergeCell ref="B50:B51"/>
    <mergeCell ref="D50:D51"/>
    <mergeCell ref="E50:E51"/>
    <mergeCell ref="F50:F51"/>
    <mergeCell ref="G50:G51"/>
    <mergeCell ref="H50:H51"/>
    <mergeCell ref="D54:D55"/>
    <mergeCell ref="E54:E55"/>
    <mergeCell ref="F54:F55"/>
    <mergeCell ref="G54:G55"/>
    <mergeCell ref="H54:H55"/>
    <mergeCell ref="H52:H53"/>
    <mergeCell ref="D52:D53"/>
    <mergeCell ref="E52:E53"/>
    <mergeCell ref="F52:F53"/>
    <mergeCell ref="E56:E57"/>
    <mergeCell ref="L78:L79"/>
    <mergeCell ref="F66:F67"/>
    <mergeCell ref="G66:G67"/>
    <mergeCell ref="H66:H67"/>
    <mergeCell ref="L66:L67"/>
    <mergeCell ref="B64:B65"/>
    <mergeCell ref="H62:H63"/>
    <mergeCell ref="L62:L63"/>
    <mergeCell ref="B60:B61"/>
    <mergeCell ref="D60:D61"/>
    <mergeCell ref="E60:E61"/>
    <mergeCell ref="F60:F61"/>
    <mergeCell ref="G60:G61"/>
    <mergeCell ref="H60:H61"/>
    <mergeCell ref="L76:L77"/>
    <mergeCell ref="L72:L73"/>
    <mergeCell ref="L74:L75"/>
    <mergeCell ref="H76:H77"/>
    <mergeCell ref="H78:H79"/>
    <mergeCell ref="G74:G75"/>
    <mergeCell ref="H74:H75"/>
    <mergeCell ref="B72:B73"/>
    <mergeCell ref="D72:D77"/>
    <mergeCell ref="L68:L69"/>
    <mergeCell ref="L70:L71"/>
    <mergeCell ref="H64:H65"/>
    <mergeCell ref="H72:H73"/>
    <mergeCell ref="H68:H69"/>
    <mergeCell ref="B42:B43"/>
    <mergeCell ref="G78:G79"/>
    <mergeCell ref="L64:L65"/>
    <mergeCell ref="L60:L61"/>
    <mergeCell ref="L56:L57"/>
    <mergeCell ref="B58:B59"/>
    <mergeCell ref="D58:D59"/>
    <mergeCell ref="E58:E59"/>
    <mergeCell ref="F58:F59"/>
    <mergeCell ref="G58:G59"/>
    <mergeCell ref="H58:H59"/>
    <mergeCell ref="L58:L59"/>
    <mergeCell ref="B56:B57"/>
    <mergeCell ref="D56:D57"/>
    <mergeCell ref="F56:F57"/>
    <mergeCell ref="L52:L53"/>
    <mergeCell ref="B54:B55"/>
    <mergeCell ref="L54:L55"/>
    <mergeCell ref="L50:L51"/>
    <mergeCell ref="C50:C51"/>
    <mergeCell ref="B8:B9"/>
    <mergeCell ref="B10:B11"/>
    <mergeCell ref="B12:B13"/>
    <mergeCell ref="B14:B15"/>
    <mergeCell ref="B16:B17"/>
    <mergeCell ref="B20:B21"/>
    <mergeCell ref="B22:B23"/>
    <mergeCell ref="G76:G77"/>
    <mergeCell ref="G70:G71"/>
    <mergeCell ref="G68:G69"/>
    <mergeCell ref="G64:G65"/>
    <mergeCell ref="G72:G73"/>
    <mergeCell ref="E66:E67"/>
    <mergeCell ref="E42:E43"/>
    <mergeCell ref="F42:F43"/>
    <mergeCell ref="B40:B41"/>
    <mergeCell ref="F40:F41"/>
    <mergeCell ref="D62:D63"/>
    <mergeCell ref="E62:E63"/>
    <mergeCell ref="F62:F63"/>
    <mergeCell ref="G62:G63"/>
    <mergeCell ref="G52:G53"/>
    <mergeCell ref="E72:E73"/>
    <mergeCell ref="G56:G57"/>
    <mergeCell ref="A8:A9"/>
    <mergeCell ref="B78:B79"/>
    <mergeCell ref="D78:D79"/>
    <mergeCell ref="E78:E79"/>
    <mergeCell ref="F78:F79"/>
    <mergeCell ref="B68:B69"/>
    <mergeCell ref="D68:D71"/>
    <mergeCell ref="E68:E71"/>
    <mergeCell ref="F68:F69"/>
    <mergeCell ref="B74:B75"/>
    <mergeCell ref="E74:E75"/>
    <mergeCell ref="F74:F75"/>
    <mergeCell ref="B76:B77"/>
    <mergeCell ref="E76:E77"/>
    <mergeCell ref="F76:F77"/>
    <mergeCell ref="B70:B71"/>
    <mergeCell ref="F70:F71"/>
    <mergeCell ref="D64:D65"/>
    <mergeCell ref="E64:E65"/>
    <mergeCell ref="F64:F65"/>
    <mergeCell ref="F72:F73"/>
    <mergeCell ref="B66:B67"/>
    <mergeCell ref="D66:D67"/>
    <mergeCell ref="B62:B63"/>
    <mergeCell ref="L42:L43"/>
    <mergeCell ref="C44:C45"/>
    <mergeCell ref="D44:D45"/>
    <mergeCell ref="E44:E45"/>
    <mergeCell ref="F44:F45"/>
    <mergeCell ref="G44:G45"/>
    <mergeCell ref="C48:C49"/>
    <mergeCell ref="L44:L45"/>
    <mergeCell ref="D46:D49"/>
    <mergeCell ref="E46:E49"/>
    <mergeCell ref="F46:F49"/>
    <mergeCell ref="G48:G49"/>
    <mergeCell ref="H48:H49"/>
    <mergeCell ref="G46:G47"/>
    <mergeCell ref="H46:H47"/>
    <mergeCell ref="H44:H45"/>
    <mergeCell ref="E40:E41"/>
    <mergeCell ref="E12:E13"/>
    <mergeCell ref="F12:F13"/>
    <mergeCell ref="G12:G13"/>
    <mergeCell ref="H12:H13"/>
    <mergeCell ref="L12:L13"/>
    <mergeCell ref="D16:D17"/>
    <mergeCell ref="H16:H17"/>
    <mergeCell ref="L16:L17"/>
    <mergeCell ref="H14:H15"/>
    <mergeCell ref="L14:L15"/>
    <mergeCell ref="D18:D19"/>
    <mergeCell ref="D20:D21"/>
    <mergeCell ref="D22:D23"/>
    <mergeCell ref="E16:E17"/>
    <mergeCell ref="F16:F17"/>
    <mergeCell ref="G16:G17"/>
    <mergeCell ref="E14:E15"/>
    <mergeCell ref="L22:L23"/>
    <mergeCell ref="E22:E23"/>
    <mergeCell ref="F22:F23"/>
    <mergeCell ref="G22:G23"/>
    <mergeCell ref="H22:H23"/>
    <mergeCell ref="L20:L21"/>
    <mergeCell ref="M5:R5"/>
    <mergeCell ref="M6:R6"/>
    <mergeCell ref="C8:C11"/>
    <mergeCell ref="D8:D9"/>
    <mergeCell ref="H10:H11"/>
    <mergeCell ref="L10:L11"/>
    <mergeCell ref="H8:H9"/>
    <mergeCell ref="E8:E9"/>
    <mergeCell ref="F8:F9"/>
    <mergeCell ref="G8:G9"/>
    <mergeCell ref="L8:L9"/>
    <mergeCell ref="D10:D11"/>
    <mergeCell ref="E10:E11"/>
    <mergeCell ref="F10:F11"/>
    <mergeCell ref="G10:G11"/>
    <mergeCell ref="L6:L7"/>
    <mergeCell ref="A5:A7"/>
    <mergeCell ref="B5:B7"/>
    <mergeCell ref="H5:H7"/>
    <mergeCell ref="G5:G7"/>
    <mergeCell ref="C5:C7"/>
    <mergeCell ref="D5:D7"/>
    <mergeCell ref="E5:E7"/>
    <mergeCell ref="F5:F7"/>
    <mergeCell ref="I5:L5"/>
    <mergeCell ref="C12:C23"/>
    <mergeCell ref="D12:D13"/>
    <mergeCell ref="D14:D15"/>
    <mergeCell ref="E20:E21"/>
    <mergeCell ref="F20:F21"/>
    <mergeCell ref="G20:G21"/>
    <mergeCell ref="F14:F15"/>
    <mergeCell ref="G14:G15"/>
    <mergeCell ref="H20:H21"/>
    <mergeCell ref="E18:E19"/>
    <mergeCell ref="F18:F19"/>
    <mergeCell ref="G18:G19"/>
    <mergeCell ref="H18:H19"/>
    <mergeCell ref="E30:E31"/>
    <mergeCell ref="F30:F31"/>
    <mergeCell ref="D28:D29"/>
    <mergeCell ref="E28:E29"/>
    <mergeCell ref="F28:F29"/>
    <mergeCell ref="H30:H31"/>
    <mergeCell ref="L30:L31"/>
    <mergeCell ref="H28:H29"/>
    <mergeCell ref="L28:L29"/>
    <mergeCell ref="G28:G29"/>
    <mergeCell ref="G30:G31"/>
    <mergeCell ref="E38:E39"/>
    <mergeCell ref="F38:F39"/>
    <mergeCell ref="G38:G39"/>
    <mergeCell ref="H38:H39"/>
    <mergeCell ref="E32:E33"/>
    <mergeCell ref="F32:F33"/>
    <mergeCell ref="G32:G33"/>
    <mergeCell ref="H32:H33"/>
    <mergeCell ref="L38:L39"/>
    <mergeCell ref="E36:E37"/>
    <mergeCell ref="F36:F37"/>
    <mergeCell ref="G36:G37"/>
    <mergeCell ref="H36:H37"/>
    <mergeCell ref="L36:L37"/>
    <mergeCell ref="L32:L33"/>
    <mergeCell ref="L34:L35"/>
    <mergeCell ref="E34:E35"/>
    <mergeCell ref="F34:F35"/>
    <mergeCell ref="G34:G35"/>
    <mergeCell ref="H34:H35"/>
    <mergeCell ref="A64:A65"/>
    <mergeCell ref="A62:A63"/>
    <mergeCell ref="B38:B39"/>
    <mergeCell ref="D38:D39"/>
    <mergeCell ref="D36:D37"/>
    <mergeCell ref="B44:B45"/>
    <mergeCell ref="C42:C43"/>
    <mergeCell ref="D42:D43"/>
    <mergeCell ref="C30:C37"/>
    <mergeCell ref="B34:B35"/>
    <mergeCell ref="B36:B37"/>
    <mergeCell ref="B30:B31"/>
    <mergeCell ref="D34:D35"/>
    <mergeCell ref="D30:D31"/>
    <mergeCell ref="D40:D41"/>
    <mergeCell ref="G40:G41"/>
    <mergeCell ref="H40:H41"/>
    <mergeCell ref="L40:L41"/>
    <mergeCell ref="G42:G43"/>
    <mergeCell ref="H42:H43"/>
    <mergeCell ref="D32:D33"/>
    <mergeCell ref="A10:A11"/>
    <mergeCell ref="A18:A19"/>
    <mergeCell ref="A60:A61"/>
    <mergeCell ref="A58:A59"/>
    <mergeCell ref="A56:A57"/>
    <mergeCell ref="A54:A55"/>
    <mergeCell ref="A50:A51"/>
    <mergeCell ref="A48:A49"/>
    <mergeCell ref="A46:A47"/>
    <mergeCell ref="A44:A45"/>
    <mergeCell ref="A52:A53"/>
    <mergeCell ref="A28:A29"/>
    <mergeCell ref="A34:A35"/>
    <mergeCell ref="A36:A37"/>
    <mergeCell ref="A38:A39"/>
    <mergeCell ref="A12:A13"/>
    <mergeCell ref="A14:A15"/>
    <mergeCell ref="A16:A17"/>
    <mergeCell ref="A20:A21"/>
    <mergeCell ref="A22:A23"/>
    <mergeCell ref="A24:A25"/>
    <mergeCell ref="B18:B19"/>
    <mergeCell ref="C58:C67"/>
    <mergeCell ref="C52:C57"/>
    <mergeCell ref="C68:C71"/>
    <mergeCell ref="C72:C79"/>
    <mergeCell ref="A42:A43"/>
    <mergeCell ref="A40:A41"/>
    <mergeCell ref="A32:A33"/>
    <mergeCell ref="A30:A31"/>
    <mergeCell ref="A78:A79"/>
    <mergeCell ref="A76:A77"/>
    <mergeCell ref="A74:A75"/>
    <mergeCell ref="A72:A73"/>
    <mergeCell ref="A70:A71"/>
    <mergeCell ref="A68:A69"/>
    <mergeCell ref="B32:B33"/>
    <mergeCell ref="C28:C29"/>
    <mergeCell ref="C38:C41"/>
    <mergeCell ref="B52:B53"/>
    <mergeCell ref="B28:B29"/>
    <mergeCell ref="A66:A67"/>
    <mergeCell ref="B24:B25"/>
    <mergeCell ref="C24:C25"/>
    <mergeCell ref="D24:D25"/>
    <mergeCell ref="E24:E25"/>
    <mergeCell ref="F24:F25"/>
    <mergeCell ref="G24:G25"/>
    <mergeCell ref="H24:H25"/>
    <mergeCell ref="L24:L25"/>
    <mergeCell ref="A26:A27"/>
    <mergeCell ref="B26:B27"/>
    <mergeCell ref="C26:C27"/>
    <mergeCell ref="D26:D27"/>
    <mergeCell ref="E26:E27"/>
    <mergeCell ref="F26:F27"/>
    <mergeCell ref="G26:G27"/>
    <mergeCell ref="H26:H27"/>
    <mergeCell ref="L26:L27"/>
  </mergeCells>
  <conditionalFormatting sqref="O78 O76 O74 O72 O70 O68 O66 O64 O62 O60 O58 O56 O54">
    <cfRule type="cellIs" dxfId="581" priority="23" operator="equal">
      <formula>5</formula>
    </cfRule>
    <cfRule type="cellIs" dxfId="580" priority="24" operator="equal">
      <formula>1</formula>
    </cfRule>
    <cfRule type="cellIs" dxfId="579" priority="25" operator="equal">
      <formula>"NOT APPLICABLE"</formula>
    </cfRule>
    <cfRule type="cellIs" dxfId="578" priority="26" operator="equal">
      <formula>5</formula>
    </cfRule>
    <cfRule type="cellIs" dxfId="577" priority="27" operator="equal">
      <formula>4</formula>
    </cfRule>
    <cfRule type="cellIs" dxfId="576" priority="28" operator="equal">
      <formula>3</formula>
    </cfRule>
    <cfRule type="cellIs" dxfId="575" priority="29" operator="equal">
      <formula>2</formula>
    </cfRule>
    <cfRule type="cellIs" dxfId="574" priority="30" operator="equal">
      <formula>1</formula>
    </cfRule>
  </conditionalFormatting>
  <conditionalFormatting sqref="O52">
    <cfRule type="cellIs" dxfId="573" priority="15" operator="equal">
      <formula>5</formula>
    </cfRule>
    <cfRule type="cellIs" dxfId="572" priority="16" operator="equal">
      <formula>1</formula>
    </cfRule>
    <cfRule type="cellIs" dxfId="571" priority="17" operator="equal">
      <formula>"NOT APPLICABLE"</formula>
    </cfRule>
    <cfRule type="cellIs" dxfId="570" priority="18" operator="equal">
      <formula>5</formula>
    </cfRule>
    <cfRule type="cellIs" dxfId="569" priority="19" operator="equal">
      <formula>4</formula>
    </cfRule>
    <cfRule type="cellIs" dxfId="568" priority="20" operator="equal">
      <formula>3</formula>
    </cfRule>
    <cfRule type="cellIs" dxfId="567" priority="21" operator="equal">
      <formula>2</formula>
    </cfRule>
    <cfRule type="cellIs" dxfId="566" priority="22" operator="equal">
      <formula>1</formula>
    </cfRule>
  </conditionalFormatting>
  <conditionalFormatting sqref="O8 O10 O12 O14 O16 O18 O20 O22 O24 O26 O28 O30 O32 O34 O36 O38 O40">
    <cfRule type="cellIs" dxfId="565" priority="7" operator="equal">
      <formula>5</formula>
    </cfRule>
    <cfRule type="cellIs" dxfId="564" priority="8" operator="equal">
      <formula>1</formula>
    </cfRule>
    <cfRule type="cellIs" dxfId="563" priority="9" operator="equal">
      <formula>"NOT APPLICABLE"</formula>
    </cfRule>
    <cfRule type="cellIs" dxfId="562" priority="10" operator="equal">
      <formula>5</formula>
    </cfRule>
    <cfRule type="cellIs" dxfId="561" priority="11" operator="equal">
      <formula>4</formula>
    </cfRule>
    <cfRule type="cellIs" dxfId="560" priority="12" operator="equal">
      <formula>3</formula>
    </cfRule>
    <cfRule type="cellIs" dxfId="559" priority="13" operator="equal">
      <formula>2</formula>
    </cfRule>
    <cfRule type="cellIs" dxfId="558" priority="14" operator="equal">
      <formula>1</formula>
    </cfRule>
  </conditionalFormatting>
  <conditionalFormatting sqref="O42 O46 O48 O50 O44">
    <cfRule type="cellIs" dxfId="557" priority="1" operator="equal">
      <formula>"NOT APPLICABLE"</formula>
    </cfRule>
    <cfRule type="cellIs" dxfId="556" priority="2" operator="equal">
      <formula>5</formula>
    </cfRule>
    <cfRule type="cellIs" dxfId="555" priority="3" operator="equal">
      <formula>4</formula>
    </cfRule>
    <cfRule type="cellIs" dxfId="554" priority="4" operator="equal">
      <formula>3</formula>
    </cfRule>
    <cfRule type="cellIs" dxfId="553" priority="5" operator="equal">
      <formula>2</formula>
    </cfRule>
    <cfRule type="cellIs" dxfId="552" priority="6" operator="equal">
      <formula>1</formula>
    </cfRule>
  </conditionalFormatting>
  <pageMargins left="0.39370078740157483" right="0.39370078740157483" top="0.39370078740157483" bottom="0.39370078740157483" header="0.39370078740157483" footer="0.39370078740157483"/>
  <pageSetup paperSize="256" scale="63" firstPageNumber="5" fitToHeight="0" orientation="landscape" r:id="rId1"/>
  <headerFooter>
    <oddHeader>&amp;CSDBIP 2012/2013</oddHeader>
    <oddFooter>Page &amp;P of &amp;N</oddFooter>
  </headerFooter>
  <rowBreaks count="6" manualBreakCount="6">
    <brk id="21" max="19" man="1"/>
    <brk id="33" max="19" man="1"/>
    <brk id="45" max="19" man="1"/>
    <brk id="55" max="19" man="1"/>
    <brk id="65" max="19" man="1"/>
    <brk id="73" max="18"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Sheet1!$A$1:$A$7</xm:f>
          </x14:formula1>
          <xm:sqref>O78 O76 O74 O72 O70 O68 O66 O64 O62 O60 O58 O56 O54 O52</xm:sqref>
        </x14:dataValidation>
        <x14:dataValidation type="list" allowBlank="1" showInputMessage="1" showErrorMessage="1">
          <x14:formula1>
            <xm:f>[13]Sheet1!#REF!</xm:f>
          </x14:formula1>
          <xm:sqref>O8 O10 O12 O14 O16 O18 O20 O22 O24 O26 O28 O30 O32 O34 O36 O38 O40</xm:sqref>
        </x14:dataValidation>
        <x14:dataValidation type="list" allowBlank="1" showInputMessage="1" showErrorMessage="1">
          <x14:formula1>
            <xm:f>[1]Sheet1!#REF!</xm:f>
          </x14:formula1>
          <xm:sqref>O46 O48 O50 O42 O44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2145</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2146</v>
      </c>
      <c r="F12" s="189"/>
      <c r="G12" s="189"/>
    </row>
    <row r="13" spans="1:16" ht="18.75" x14ac:dyDescent="0.3">
      <c r="D13" s="189"/>
      <c r="E13" s="189"/>
      <c r="F13" s="189"/>
      <c r="G13" s="189"/>
    </row>
    <row r="14" spans="1:16" ht="18.75" x14ac:dyDescent="0.3">
      <c r="D14" s="190">
        <v>1.1000000000000001</v>
      </c>
      <c r="E14" s="188" t="s">
        <v>2118</v>
      </c>
      <c r="F14" s="189">
        <v>11</v>
      </c>
      <c r="G14" s="189"/>
    </row>
    <row r="15" spans="1:16" ht="18.75" x14ac:dyDescent="0.3">
      <c r="D15" s="189" t="s">
        <v>2119</v>
      </c>
      <c r="E15" s="191" t="s">
        <v>2120</v>
      </c>
      <c r="F15" s="189">
        <v>11</v>
      </c>
      <c r="G15" s="189"/>
    </row>
    <row r="16" spans="1:16" ht="18.75" x14ac:dyDescent="0.3">
      <c r="D16" s="189" t="s">
        <v>2121</v>
      </c>
      <c r="E16" s="188" t="s">
        <v>2122</v>
      </c>
      <c r="F16" s="189">
        <v>0</v>
      </c>
      <c r="G16" s="189"/>
    </row>
    <row r="17" spans="4:13" ht="18.75" x14ac:dyDescent="0.3">
      <c r="D17" s="189"/>
      <c r="E17" s="189"/>
      <c r="F17" s="189"/>
      <c r="G17" s="189"/>
      <c r="M17" s="200"/>
    </row>
    <row r="18" spans="4:13" ht="18.75" x14ac:dyDescent="0.3">
      <c r="D18" s="190">
        <v>1.2</v>
      </c>
      <c r="E18" s="189" t="s">
        <v>2141</v>
      </c>
      <c r="F18" s="189"/>
      <c r="G18" s="189"/>
    </row>
    <row r="42" spans="4:8" ht="18.75" x14ac:dyDescent="0.3">
      <c r="D42" s="194"/>
      <c r="E42" s="195"/>
      <c r="F42" s="196"/>
      <c r="G42" s="196"/>
      <c r="H42" s="189"/>
    </row>
    <row r="43" spans="4:8" ht="18.75" x14ac:dyDescent="0.3">
      <c r="D43" s="196"/>
      <c r="E43" s="196"/>
      <c r="F43" s="196"/>
      <c r="G43" s="196"/>
      <c r="H43" s="189"/>
    </row>
    <row r="44" spans="4:8" ht="18.75" x14ac:dyDescent="0.3">
      <c r="D44" s="196"/>
      <c r="E44" s="196"/>
      <c r="F44" s="196"/>
      <c r="G44" s="196"/>
      <c r="H44" s="189"/>
    </row>
    <row r="45" spans="4:8"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23" fitToHeight="25" orientation="portrait" r:id="rId1"/>
  <headerFoot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9"/>
  <sheetViews>
    <sheetView view="pageBreakPreview" topLeftCell="B1" zoomScaleSheetLayoutView="100" workbookViewId="0">
      <pane ySplit="7" topLeftCell="A8" activePane="bottomLeft" state="frozen"/>
      <selection pane="bottomLeft" activeCell="M17" sqref="M17"/>
    </sheetView>
  </sheetViews>
  <sheetFormatPr defaultColWidth="8.7109375" defaultRowHeight="15" x14ac:dyDescent="0.25"/>
  <cols>
    <col min="1" max="1" width="8.7109375" style="110" customWidth="1"/>
    <col min="2" max="2" width="20.140625" style="110" bestFit="1" customWidth="1"/>
    <col min="3" max="3" width="10.5703125" style="110" customWidth="1"/>
    <col min="4" max="4" width="12.42578125" style="110" customWidth="1"/>
    <col min="5" max="5" width="8.7109375" style="110"/>
    <col min="6" max="6" width="10" style="110" customWidth="1"/>
    <col min="7" max="7" width="14" style="110" customWidth="1"/>
    <col min="8" max="8" width="11.42578125" style="110" customWidth="1"/>
    <col min="9" max="12" width="8.7109375" style="110"/>
    <col min="13" max="13" width="12.7109375" style="110" customWidth="1"/>
    <col min="14" max="14" width="12.140625" style="110" customWidth="1"/>
    <col min="15" max="16384" width="8.7109375" style="110"/>
  </cols>
  <sheetData>
    <row r="1" spans="1:18" ht="15.75" x14ac:dyDescent="0.25">
      <c r="A1" s="537" t="s">
        <v>2</v>
      </c>
      <c r="B1" s="537"/>
      <c r="C1" s="537"/>
      <c r="D1" s="537"/>
      <c r="E1" s="537"/>
      <c r="F1" s="105"/>
    </row>
    <row r="3" spans="1:18" ht="15.75" x14ac:dyDescent="0.25">
      <c r="A3" s="537" t="s">
        <v>933</v>
      </c>
      <c r="B3" s="537"/>
      <c r="C3" s="537"/>
      <c r="D3" s="105"/>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534</v>
      </c>
      <c r="M6" s="515" t="s">
        <v>2421</v>
      </c>
      <c r="N6" s="516"/>
      <c r="O6" s="516"/>
      <c r="P6" s="516"/>
      <c r="Q6" s="516"/>
      <c r="R6" s="517"/>
    </row>
    <row r="7" spans="1:18" ht="60" x14ac:dyDescent="0.25">
      <c r="A7" s="532"/>
      <c r="B7" s="535"/>
      <c r="C7" s="532"/>
      <c r="D7" s="532"/>
      <c r="E7" s="532"/>
      <c r="F7" s="532"/>
      <c r="G7" s="532"/>
      <c r="H7" s="535"/>
      <c r="I7" s="102" t="s">
        <v>11</v>
      </c>
      <c r="J7" s="102" t="s">
        <v>11</v>
      </c>
      <c r="K7" s="102" t="s">
        <v>11</v>
      </c>
      <c r="L7" s="536"/>
      <c r="M7" s="319" t="s">
        <v>2340</v>
      </c>
      <c r="N7" s="319" t="s">
        <v>2422</v>
      </c>
      <c r="O7" s="319" t="s">
        <v>2342</v>
      </c>
      <c r="P7" s="319" t="s">
        <v>2337</v>
      </c>
      <c r="Q7" s="319" t="s">
        <v>2338</v>
      </c>
      <c r="R7" s="319" t="s">
        <v>2339</v>
      </c>
    </row>
    <row r="8" spans="1:18" ht="73.5" customHeight="1" x14ac:dyDescent="0.25">
      <c r="A8" s="522" t="s">
        <v>1062</v>
      </c>
      <c r="B8" s="522" t="s">
        <v>695</v>
      </c>
      <c r="C8" s="522" t="s">
        <v>696</v>
      </c>
      <c r="D8" s="522" t="s">
        <v>935</v>
      </c>
      <c r="E8" s="522" t="s">
        <v>17</v>
      </c>
      <c r="F8" s="522" t="s">
        <v>697</v>
      </c>
      <c r="G8" s="522" t="s">
        <v>1860</v>
      </c>
      <c r="H8" s="522" t="s">
        <v>1861</v>
      </c>
      <c r="I8" s="125" t="s">
        <v>17</v>
      </c>
      <c r="J8" s="125" t="s">
        <v>17</v>
      </c>
      <c r="K8" s="125" t="s">
        <v>17</v>
      </c>
      <c r="L8" s="547" t="s">
        <v>38</v>
      </c>
      <c r="M8" s="300" t="s">
        <v>17</v>
      </c>
      <c r="N8" s="330" t="s">
        <v>17</v>
      </c>
      <c r="O8" s="320" t="s">
        <v>2115</v>
      </c>
      <c r="P8" s="330" t="s">
        <v>17</v>
      </c>
      <c r="Q8" s="330" t="s">
        <v>17</v>
      </c>
      <c r="R8" s="330" t="s">
        <v>17</v>
      </c>
    </row>
    <row r="9" spans="1:18" x14ac:dyDescent="0.25">
      <c r="A9" s="522"/>
      <c r="B9" s="522"/>
      <c r="C9" s="522"/>
      <c r="D9" s="522"/>
      <c r="E9" s="522"/>
      <c r="F9" s="522"/>
      <c r="G9" s="522"/>
      <c r="H9" s="522"/>
      <c r="I9" s="125" t="s">
        <v>17</v>
      </c>
      <c r="J9" s="125" t="s">
        <v>17</v>
      </c>
      <c r="K9" s="125" t="s">
        <v>17</v>
      </c>
      <c r="L9" s="547"/>
      <c r="M9" s="300" t="s">
        <v>17</v>
      </c>
      <c r="N9" s="330" t="s">
        <v>17</v>
      </c>
      <c r="O9" s="330" t="s">
        <v>17</v>
      </c>
      <c r="P9" s="330" t="s">
        <v>17</v>
      </c>
      <c r="Q9" s="330" t="s">
        <v>17</v>
      </c>
      <c r="R9" s="330" t="s">
        <v>17</v>
      </c>
    </row>
    <row r="10" spans="1:18" ht="57" customHeight="1" x14ac:dyDescent="0.25">
      <c r="A10" s="522" t="s">
        <v>1063</v>
      </c>
      <c r="B10" s="522" t="s">
        <v>695</v>
      </c>
      <c r="C10" s="522"/>
      <c r="D10" s="522" t="s">
        <v>698</v>
      </c>
      <c r="E10" s="522" t="s">
        <v>15</v>
      </c>
      <c r="F10" s="522" t="s">
        <v>713</v>
      </c>
      <c r="G10" s="522" t="s">
        <v>1862</v>
      </c>
      <c r="H10" s="522" t="s">
        <v>1863</v>
      </c>
      <c r="I10" s="125" t="s">
        <v>17</v>
      </c>
      <c r="J10" s="125" t="s">
        <v>17</v>
      </c>
      <c r="K10" s="125" t="s">
        <v>17</v>
      </c>
      <c r="L10" s="547" t="s">
        <v>38</v>
      </c>
      <c r="M10" s="300" t="s">
        <v>17</v>
      </c>
      <c r="N10" s="330" t="s">
        <v>17</v>
      </c>
      <c r="O10" s="320" t="s">
        <v>2115</v>
      </c>
      <c r="P10" s="330" t="s">
        <v>17</v>
      </c>
      <c r="Q10" s="330" t="s">
        <v>17</v>
      </c>
      <c r="R10" s="330" t="s">
        <v>17</v>
      </c>
    </row>
    <row r="11" spans="1:18" x14ac:dyDescent="0.25">
      <c r="A11" s="522"/>
      <c r="B11" s="522"/>
      <c r="C11" s="522"/>
      <c r="D11" s="522"/>
      <c r="E11" s="522"/>
      <c r="F11" s="522"/>
      <c r="G11" s="522"/>
      <c r="H11" s="522"/>
      <c r="I11" s="125" t="s">
        <v>17</v>
      </c>
      <c r="J11" s="125" t="s">
        <v>17</v>
      </c>
      <c r="K11" s="125" t="s">
        <v>17</v>
      </c>
      <c r="L11" s="547"/>
      <c r="M11" s="300" t="s">
        <v>17</v>
      </c>
      <c r="N11" s="330" t="s">
        <v>17</v>
      </c>
      <c r="O11" s="330" t="s">
        <v>17</v>
      </c>
      <c r="P11" s="330" t="s">
        <v>17</v>
      </c>
      <c r="Q11" s="330" t="s">
        <v>17</v>
      </c>
      <c r="R11" s="330" t="s">
        <v>17</v>
      </c>
    </row>
    <row r="12" spans="1:18" ht="92.25" customHeight="1" x14ac:dyDescent="0.25">
      <c r="A12" s="522" t="s">
        <v>1064</v>
      </c>
      <c r="B12" s="522" t="s">
        <v>695</v>
      </c>
      <c r="C12" s="522"/>
      <c r="D12" s="522" t="s">
        <v>699</v>
      </c>
      <c r="E12" s="522" t="s">
        <v>15</v>
      </c>
      <c r="F12" s="522" t="s">
        <v>714</v>
      </c>
      <c r="G12" s="522" t="s">
        <v>1864</v>
      </c>
      <c r="H12" s="522" t="s">
        <v>1865</v>
      </c>
      <c r="I12" s="125" t="s">
        <v>901</v>
      </c>
      <c r="J12" s="125" t="s">
        <v>17</v>
      </c>
      <c r="K12" s="138" t="s">
        <v>17</v>
      </c>
      <c r="L12" s="547" t="s">
        <v>700</v>
      </c>
      <c r="M12" s="300" t="s">
        <v>17</v>
      </c>
      <c r="N12" s="330" t="s">
        <v>17</v>
      </c>
      <c r="O12" s="320" t="s">
        <v>2115</v>
      </c>
      <c r="P12" s="330" t="s">
        <v>17</v>
      </c>
      <c r="Q12" s="330" t="s">
        <v>17</v>
      </c>
      <c r="R12" s="330" t="s">
        <v>17</v>
      </c>
    </row>
    <row r="13" spans="1:18" x14ac:dyDescent="0.25">
      <c r="A13" s="522"/>
      <c r="B13" s="522"/>
      <c r="C13" s="522"/>
      <c r="D13" s="522"/>
      <c r="E13" s="522"/>
      <c r="F13" s="522"/>
      <c r="G13" s="522"/>
      <c r="H13" s="522"/>
      <c r="I13" s="125">
        <v>141001643</v>
      </c>
      <c r="J13" s="125" t="s">
        <v>17</v>
      </c>
      <c r="K13" s="138" t="s">
        <v>17</v>
      </c>
      <c r="L13" s="547"/>
      <c r="M13" s="300" t="s">
        <v>17</v>
      </c>
      <c r="N13" s="330" t="s">
        <v>17</v>
      </c>
      <c r="O13" s="330" t="s">
        <v>17</v>
      </c>
      <c r="P13" s="330" t="s">
        <v>17</v>
      </c>
      <c r="Q13" s="330" t="s">
        <v>17</v>
      </c>
      <c r="R13" s="330" t="s">
        <v>17</v>
      </c>
    </row>
    <row r="14" spans="1:18" s="116" customFormat="1" ht="71.45" customHeight="1" x14ac:dyDescent="0.25">
      <c r="A14" s="522" t="s">
        <v>1065</v>
      </c>
      <c r="B14" s="522" t="s">
        <v>695</v>
      </c>
      <c r="C14" s="522"/>
      <c r="D14" s="522" t="s">
        <v>715</v>
      </c>
      <c r="E14" s="522" t="s">
        <v>15</v>
      </c>
      <c r="F14" s="522" t="s">
        <v>716</v>
      </c>
      <c r="G14" s="522" t="s">
        <v>1866</v>
      </c>
      <c r="H14" s="522" t="s">
        <v>1867</v>
      </c>
      <c r="I14" s="125" t="s">
        <v>17</v>
      </c>
      <c r="J14" s="125" t="s">
        <v>17</v>
      </c>
      <c r="K14" s="125" t="s">
        <v>17</v>
      </c>
      <c r="L14" s="547" t="s">
        <v>17</v>
      </c>
      <c r="M14" s="300" t="s">
        <v>17</v>
      </c>
      <c r="N14" s="330" t="s">
        <v>17</v>
      </c>
      <c r="O14" s="320" t="s">
        <v>2115</v>
      </c>
      <c r="P14" s="330" t="s">
        <v>17</v>
      </c>
      <c r="Q14" s="330" t="s">
        <v>17</v>
      </c>
      <c r="R14" s="330" t="s">
        <v>17</v>
      </c>
    </row>
    <row r="15" spans="1:18" s="116" customFormat="1" x14ac:dyDescent="0.25">
      <c r="A15" s="522"/>
      <c r="B15" s="522"/>
      <c r="C15" s="522"/>
      <c r="D15" s="522"/>
      <c r="E15" s="522"/>
      <c r="F15" s="522"/>
      <c r="G15" s="522"/>
      <c r="H15" s="522"/>
      <c r="I15" s="125" t="s">
        <v>17</v>
      </c>
      <c r="J15" s="125" t="s">
        <v>17</v>
      </c>
      <c r="K15" s="125" t="s">
        <v>17</v>
      </c>
      <c r="L15" s="547"/>
      <c r="M15" s="300" t="s">
        <v>17</v>
      </c>
      <c r="N15" s="330" t="s">
        <v>17</v>
      </c>
      <c r="O15" s="330" t="s">
        <v>17</v>
      </c>
      <c r="P15" s="330" t="s">
        <v>17</v>
      </c>
      <c r="Q15" s="330" t="s">
        <v>17</v>
      </c>
      <c r="R15" s="330" t="s">
        <v>17</v>
      </c>
    </row>
    <row r="16" spans="1:18" ht="102.75" customHeight="1" x14ac:dyDescent="0.25">
      <c r="A16" s="522" t="s">
        <v>1066</v>
      </c>
      <c r="B16" s="522" t="s">
        <v>35</v>
      </c>
      <c r="C16" s="522" t="s">
        <v>310</v>
      </c>
      <c r="D16" s="522" t="s">
        <v>701</v>
      </c>
      <c r="E16" s="522" t="s">
        <v>15</v>
      </c>
      <c r="F16" s="522" t="s">
        <v>702</v>
      </c>
      <c r="G16" s="522" t="s">
        <v>717</v>
      </c>
      <c r="H16" s="522" t="s">
        <v>718</v>
      </c>
      <c r="I16" s="138" t="s">
        <v>936</v>
      </c>
      <c r="J16" s="125" t="s">
        <v>17</v>
      </c>
      <c r="K16" s="125" t="s">
        <v>17</v>
      </c>
      <c r="L16" s="547" t="s">
        <v>14</v>
      </c>
      <c r="M16" s="300" t="s">
        <v>17</v>
      </c>
      <c r="N16" s="330" t="s">
        <v>17</v>
      </c>
      <c r="O16" s="320" t="s">
        <v>2115</v>
      </c>
      <c r="P16" s="330" t="s">
        <v>17</v>
      </c>
      <c r="Q16" s="330" t="s">
        <v>17</v>
      </c>
      <c r="R16" s="330" t="s">
        <v>17</v>
      </c>
    </row>
    <row r="17" spans="1:18" x14ac:dyDescent="0.25">
      <c r="A17" s="522"/>
      <c r="B17" s="522"/>
      <c r="C17" s="522"/>
      <c r="D17" s="522"/>
      <c r="E17" s="522"/>
      <c r="F17" s="522"/>
      <c r="G17" s="522"/>
      <c r="H17" s="522"/>
      <c r="I17" s="125">
        <v>141001643</v>
      </c>
      <c r="J17" s="125" t="s">
        <v>17</v>
      </c>
      <c r="K17" s="138" t="s">
        <v>17</v>
      </c>
      <c r="L17" s="547"/>
      <c r="M17" s="300" t="s">
        <v>17</v>
      </c>
      <c r="N17" s="330" t="s">
        <v>17</v>
      </c>
      <c r="O17" s="330" t="s">
        <v>17</v>
      </c>
      <c r="P17" s="330" t="s">
        <v>17</v>
      </c>
      <c r="Q17" s="330" t="s">
        <v>17</v>
      </c>
      <c r="R17" s="330" t="s">
        <v>17</v>
      </c>
    </row>
    <row r="18" spans="1:18" ht="125.25" customHeight="1" x14ac:dyDescent="0.25">
      <c r="A18" s="522" t="s">
        <v>1067</v>
      </c>
      <c r="B18" s="522" t="s">
        <v>35</v>
      </c>
      <c r="C18" s="522"/>
      <c r="D18" s="522" t="s">
        <v>703</v>
      </c>
      <c r="E18" s="522"/>
      <c r="F18" s="522" t="s">
        <v>720</v>
      </c>
      <c r="G18" s="522" t="s">
        <v>1868</v>
      </c>
      <c r="H18" s="522" t="s">
        <v>721</v>
      </c>
      <c r="I18" s="125" t="s">
        <v>17</v>
      </c>
      <c r="J18" s="125" t="s">
        <v>17</v>
      </c>
      <c r="K18" s="125" t="s">
        <v>17</v>
      </c>
      <c r="L18" s="547" t="s">
        <v>38</v>
      </c>
      <c r="M18" s="330" t="s">
        <v>1868</v>
      </c>
      <c r="N18" s="330" t="s">
        <v>1868</v>
      </c>
      <c r="O18" s="320">
        <v>3</v>
      </c>
      <c r="P18" s="330" t="s">
        <v>17</v>
      </c>
      <c r="Q18" s="330" t="s">
        <v>17</v>
      </c>
      <c r="R18" s="300" t="s">
        <v>2426</v>
      </c>
    </row>
    <row r="19" spans="1:18" ht="18.75" customHeight="1" x14ac:dyDescent="0.25">
      <c r="A19" s="522"/>
      <c r="B19" s="522"/>
      <c r="C19" s="522"/>
      <c r="D19" s="522"/>
      <c r="E19" s="522"/>
      <c r="F19" s="522"/>
      <c r="G19" s="522"/>
      <c r="H19" s="522"/>
      <c r="I19" s="125" t="s">
        <v>17</v>
      </c>
      <c r="J19" s="125" t="s">
        <v>17</v>
      </c>
      <c r="K19" s="125" t="s">
        <v>17</v>
      </c>
      <c r="L19" s="547"/>
      <c r="M19" s="300" t="s">
        <v>17</v>
      </c>
      <c r="N19" s="330" t="s">
        <v>17</v>
      </c>
      <c r="O19" s="330" t="s">
        <v>17</v>
      </c>
      <c r="P19" s="330" t="s">
        <v>17</v>
      </c>
      <c r="Q19" s="330" t="s">
        <v>17</v>
      </c>
      <c r="R19" s="330" t="s">
        <v>17</v>
      </c>
    </row>
    <row r="20" spans="1:18" ht="84" x14ac:dyDescent="0.25">
      <c r="A20" s="522" t="s">
        <v>1068</v>
      </c>
      <c r="B20" s="522" t="s">
        <v>35</v>
      </c>
      <c r="C20" s="522"/>
      <c r="D20" s="522" t="s">
        <v>704</v>
      </c>
      <c r="E20" s="522" t="s">
        <v>15</v>
      </c>
      <c r="F20" s="522" t="s">
        <v>719</v>
      </c>
      <c r="G20" s="522" t="s">
        <v>1869</v>
      </c>
      <c r="H20" s="522" t="s">
        <v>721</v>
      </c>
      <c r="I20" s="125" t="s">
        <v>17</v>
      </c>
      <c r="J20" s="125" t="s">
        <v>17</v>
      </c>
      <c r="K20" s="125" t="s">
        <v>17</v>
      </c>
      <c r="L20" s="547" t="s">
        <v>38</v>
      </c>
      <c r="M20" s="300" t="s">
        <v>722</v>
      </c>
      <c r="N20" s="300" t="s">
        <v>37</v>
      </c>
      <c r="O20" s="320">
        <v>1</v>
      </c>
      <c r="P20" s="300" t="s">
        <v>2427</v>
      </c>
      <c r="Q20" s="300" t="s">
        <v>2428</v>
      </c>
      <c r="R20" s="300" t="s">
        <v>17</v>
      </c>
    </row>
    <row r="21" spans="1:18" x14ac:dyDescent="0.25">
      <c r="A21" s="522"/>
      <c r="B21" s="522"/>
      <c r="C21" s="522"/>
      <c r="D21" s="522"/>
      <c r="E21" s="522"/>
      <c r="F21" s="522"/>
      <c r="G21" s="522"/>
      <c r="H21" s="522"/>
      <c r="I21" s="125" t="s">
        <v>17</v>
      </c>
      <c r="J21" s="125" t="s">
        <v>17</v>
      </c>
      <c r="K21" s="125" t="s">
        <v>17</v>
      </c>
      <c r="L21" s="547"/>
      <c r="M21" s="300" t="s">
        <v>17</v>
      </c>
      <c r="N21" s="330" t="s">
        <v>17</v>
      </c>
      <c r="O21" s="330" t="s">
        <v>17</v>
      </c>
      <c r="P21" s="330" t="s">
        <v>17</v>
      </c>
      <c r="Q21" s="330" t="s">
        <v>17</v>
      </c>
      <c r="R21" s="330" t="s">
        <v>17</v>
      </c>
    </row>
    <row r="22" spans="1:18" ht="49.5" customHeight="1" x14ac:dyDescent="0.25">
      <c r="A22" s="522" t="s">
        <v>1069</v>
      </c>
      <c r="B22" s="522" t="s">
        <v>35</v>
      </c>
      <c r="C22" s="522" t="s">
        <v>696</v>
      </c>
      <c r="D22" s="522" t="s">
        <v>705</v>
      </c>
      <c r="E22" s="522" t="s">
        <v>17</v>
      </c>
      <c r="F22" s="522" t="s">
        <v>706</v>
      </c>
      <c r="G22" s="522" t="s">
        <v>1870</v>
      </c>
      <c r="H22" s="522" t="s">
        <v>723</v>
      </c>
      <c r="I22" s="125" t="s">
        <v>841</v>
      </c>
      <c r="J22" s="125" t="s">
        <v>17</v>
      </c>
      <c r="K22" s="125" t="s">
        <v>17</v>
      </c>
      <c r="L22" s="547" t="s">
        <v>14</v>
      </c>
      <c r="M22" s="300" t="s">
        <v>17</v>
      </c>
      <c r="N22" s="330" t="s">
        <v>17</v>
      </c>
      <c r="O22" s="320" t="s">
        <v>2115</v>
      </c>
      <c r="P22" s="330" t="s">
        <v>17</v>
      </c>
      <c r="Q22" s="330" t="s">
        <v>17</v>
      </c>
      <c r="R22" s="330" t="s">
        <v>17</v>
      </c>
    </row>
    <row r="23" spans="1:18" ht="19.5" customHeight="1" x14ac:dyDescent="0.25">
      <c r="A23" s="522"/>
      <c r="B23" s="522"/>
      <c r="C23" s="522"/>
      <c r="D23" s="522"/>
      <c r="E23" s="522"/>
      <c r="F23" s="522"/>
      <c r="G23" s="522"/>
      <c r="H23" s="522"/>
      <c r="I23" s="125">
        <v>141001643</v>
      </c>
      <c r="J23" s="125" t="s">
        <v>17</v>
      </c>
      <c r="K23" s="125" t="s">
        <v>17</v>
      </c>
      <c r="L23" s="547"/>
      <c r="M23" s="300" t="s">
        <v>707</v>
      </c>
      <c r="N23" s="330" t="s">
        <v>17</v>
      </c>
      <c r="O23" s="330" t="s">
        <v>17</v>
      </c>
      <c r="P23" s="330" t="s">
        <v>17</v>
      </c>
      <c r="Q23" s="330" t="s">
        <v>17</v>
      </c>
      <c r="R23" s="330" t="s">
        <v>17</v>
      </c>
    </row>
    <row r="24" spans="1:18" ht="52.5" customHeight="1" x14ac:dyDescent="0.25">
      <c r="A24" s="522" t="s">
        <v>1070</v>
      </c>
      <c r="B24" s="522" t="s">
        <v>35</v>
      </c>
      <c r="C24" s="522" t="s">
        <v>696</v>
      </c>
      <c r="D24" s="522" t="s">
        <v>705</v>
      </c>
      <c r="E24" s="522" t="s">
        <v>17</v>
      </c>
      <c r="F24" s="522" t="s">
        <v>724</v>
      </c>
      <c r="G24" s="522" t="s">
        <v>725</v>
      </c>
      <c r="H24" s="522" t="s">
        <v>726</v>
      </c>
      <c r="I24" s="125" t="s">
        <v>728</v>
      </c>
      <c r="J24" s="125" t="s">
        <v>17</v>
      </c>
      <c r="K24" s="125" t="s">
        <v>17</v>
      </c>
      <c r="L24" s="547" t="s">
        <v>727</v>
      </c>
      <c r="M24" s="300" t="s">
        <v>729</v>
      </c>
      <c r="N24" s="330" t="s">
        <v>729</v>
      </c>
      <c r="O24" s="320">
        <v>3</v>
      </c>
      <c r="P24" s="330" t="s">
        <v>17</v>
      </c>
      <c r="Q24" s="330" t="s">
        <v>17</v>
      </c>
      <c r="R24" s="300" t="s">
        <v>2429</v>
      </c>
    </row>
    <row r="25" spans="1:18" ht="15" customHeight="1" x14ac:dyDescent="0.25">
      <c r="A25" s="522"/>
      <c r="B25" s="522"/>
      <c r="C25" s="522"/>
      <c r="D25" s="522"/>
      <c r="E25" s="522"/>
      <c r="F25" s="522"/>
      <c r="G25" s="522"/>
      <c r="H25" s="522"/>
      <c r="I25" s="125">
        <v>141001643</v>
      </c>
      <c r="J25" s="125" t="s">
        <v>17</v>
      </c>
      <c r="K25" s="125" t="s">
        <v>17</v>
      </c>
      <c r="L25" s="547"/>
      <c r="M25" s="300" t="s">
        <v>708</v>
      </c>
      <c r="N25" s="330" t="s">
        <v>17</v>
      </c>
      <c r="O25" s="330" t="s">
        <v>17</v>
      </c>
      <c r="P25" s="330" t="s">
        <v>17</v>
      </c>
      <c r="Q25" s="330" t="s">
        <v>17</v>
      </c>
      <c r="R25" s="330" t="s">
        <v>17</v>
      </c>
    </row>
    <row r="26" spans="1:18" ht="105.75" customHeight="1" x14ac:dyDescent="0.25">
      <c r="A26" s="522" t="s">
        <v>1071</v>
      </c>
      <c r="B26" s="522" t="s">
        <v>35</v>
      </c>
      <c r="C26" s="522" t="s">
        <v>709</v>
      </c>
      <c r="D26" s="522" t="s">
        <v>710</v>
      </c>
      <c r="E26" s="522" t="s">
        <v>912</v>
      </c>
      <c r="F26" s="522" t="s">
        <v>711</v>
      </c>
      <c r="G26" s="522" t="s">
        <v>1871</v>
      </c>
      <c r="H26" s="522" t="s">
        <v>1872</v>
      </c>
      <c r="I26" s="125" t="s">
        <v>17</v>
      </c>
      <c r="J26" s="125" t="s">
        <v>17</v>
      </c>
      <c r="K26" s="125" t="s">
        <v>17</v>
      </c>
      <c r="L26" s="547" t="s">
        <v>17</v>
      </c>
      <c r="M26" s="300" t="s">
        <v>712</v>
      </c>
      <c r="N26" s="330" t="s">
        <v>17</v>
      </c>
      <c r="O26" s="320" t="s">
        <v>2115</v>
      </c>
      <c r="P26" s="330" t="s">
        <v>17</v>
      </c>
      <c r="Q26" s="330" t="s">
        <v>17</v>
      </c>
      <c r="R26" s="330" t="s">
        <v>17</v>
      </c>
    </row>
    <row r="27" spans="1:18" x14ac:dyDescent="0.25">
      <c r="A27" s="522"/>
      <c r="B27" s="522"/>
      <c r="C27" s="522"/>
      <c r="D27" s="522"/>
      <c r="E27" s="522"/>
      <c r="F27" s="522"/>
      <c r="G27" s="522"/>
      <c r="H27" s="522"/>
      <c r="I27" s="125" t="s">
        <v>17</v>
      </c>
      <c r="J27" s="125" t="s">
        <v>17</v>
      </c>
      <c r="K27" s="125" t="s">
        <v>17</v>
      </c>
      <c r="L27" s="547"/>
      <c r="M27" s="300" t="s">
        <v>17</v>
      </c>
      <c r="N27" s="330" t="s">
        <v>17</v>
      </c>
      <c r="O27" s="330" t="s">
        <v>17</v>
      </c>
      <c r="P27" s="330" t="s">
        <v>17</v>
      </c>
      <c r="Q27" s="330" t="s">
        <v>17</v>
      </c>
      <c r="R27" s="330" t="s">
        <v>17</v>
      </c>
    </row>
    <row r="28" spans="1:18" s="99" customFormat="1" ht="48.75" customHeight="1" x14ac:dyDescent="0.25">
      <c r="A28" s="522" t="s">
        <v>1040</v>
      </c>
      <c r="B28" s="522" t="s">
        <v>35</v>
      </c>
      <c r="C28" s="522" t="s">
        <v>310</v>
      </c>
      <c r="D28" s="522" t="s">
        <v>907</v>
      </c>
      <c r="E28" s="540" t="s">
        <v>57</v>
      </c>
      <c r="F28" s="522" t="s">
        <v>908</v>
      </c>
      <c r="G28" s="522" t="s">
        <v>910</v>
      </c>
      <c r="H28" s="522" t="s">
        <v>911</v>
      </c>
      <c r="I28" s="125" t="s">
        <v>847</v>
      </c>
      <c r="J28" s="136" t="s">
        <v>17</v>
      </c>
      <c r="K28" s="136" t="s">
        <v>17</v>
      </c>
      <c r="L28" s="522" t="s">
        <v>14</v>
      </c>
      <c r="M28" s="295" t="s">
        <v>17</v>
      </c>
      <c r="N28" s="424" t="s">
        <v>17</v>
      </c>
      <c r="O28" s="420" t="s">
        <v>2115</v>
      </c>
      <c r="P28" s="424" t="s">
        <v>17</v>
      </c>
      <c r="Q28" s="424" t="s">
        <v>17</v>
      </c>
      <c r="R28" s="424" t="s">
        <v>17</v>
      </c>
    </row>
    <row r="29" spans="1:18" s="99" customFormat="1" ht="19.5" customHeight="1" x14ac:dyDescent="0.25">
      <c r="A29" s="522"/>
      <c r="B29" s="522"/>
      <c r="C29" s="522"/>
      <c r="D29" s="522"/>
      <c r="E29" s="540"/>
      <c r="F29" s="522"/>
      <c r="G29" s="522"/>
      <c r="H29" s="522"/>
      <c r="I29" s="137" t="s">
        <v>909</v>
      </c>
      <c r="J29" s="136" t="s">
        <v>17</v>
      </c>
      <c r="K29" s="136" t="s">
        <v>17</v>
      </c>
      <c r="L29" s="522"/>
      <c r="M29" s="295" t="s">
        <v>17</v>
      </c>
      <c r="N29" s="424" t="s">
        <v>17</v>
      </c>
      <c r="O29" s="424" t="s">
        <v>17</v>
      </c>
      <c r="P29" s="424" t="s">
        <v>17</v>
      </c>
      <c r="Q29" s="424" t="s">
        <v>17</v>
      </c>
      <c r="R29" s="424" t="s">
        <v>17</v>
      </c>
    </row>
  </sheetData>
  <mergeCells count="113">
    <mergeCell ref="M5:R5"/>
    <mergeCell ref="M6:R6"/>
    <mergeCell ref="A1:E1"/>
    <mergeCell ref="A3:C3"/>
    <mergeCell ref="A5:A7"/>
    <mergeCell ref="B5:B7"/>
    <mergeCell ref="C5:C7"/>
    <mergeCell ref="D5:D7"/>
    <mergeCell ref="E5:E7"/>
    <mergeCell ref="F5:F7"/>
    <mergeCell ref="G5:G7"/>
    <mergeCell ref="A8:A9"/>
    <mergeCell ref="B8:B9"/>
    <mergeCell ref="C8:C9"/>
    <mergeCell ref="D8:D9"/>
    <mergeCell ref="E8:E9"/>
    <mergeCell ref="F8:F9"/>
    <mergeCell ref="H5:H7"/>
    <mergeCell ref="I5:L5"/>
    <mergeCell ref="L6:L7"/>
    <mergeCell ref="G8:G9"/>
    <mergeCell ref="H8:H9"/>
    <mergeCell ref="L8:L9"/>
    <mergeCell ref="H10:H11"/>
    <mergeCell ref="L10:L11"/>
    <mergeCell ref="A12:A13"/>
    <mergeCell ref="B12:B13"/>
    <mergeCell ref="C12:C13"/>
    <mergeCell ref="D12:D13"/>
    <mergeCell ref="E12:E13"/>
    <mergeCell ref="F12:F13"/>
    <mergeCell ref="G12:G13"/>
    <mergeCell ref="H12:H13"/>
    <mergeCell ref="L12:L13"/>
    <mergeCell ref="A10:A11"/>
    <mergeCell ref="B10:B11"/>
    <mergeCell ref="C10:C11"/>
    <mergeCell ref="D10:D11"/>
    <mergeCell ref="E10:E11"/>
    <mergeCell ref="F10:F11"/>
    <mergeCell ref="G10:G11"/>
    <mergeCell ref="A14:A15"/>
    <mergeCell ref="B14:B15"/>
    <mergeCell ref="C14:C15"/>
    <mergeCell ref="D14:D15"/>
    <mergeCell ref="E14:E15"/>
    <mergeCell ref="F14:F15"/>
    <mergeCell ref="G14:G15"/>
    <mergeCell ref="H14:H15"/>
    <mergeCell ref="L14:L15"/>
    <mergeCell ref="G16:G17"/>
    <mergeCell ref="H16:H17"/>
    <mergeCell ref="L16:L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L18:L19"/>
    <mergeCell ref="A20:A21"/>
    <mergeCell ref="B20:B21"/>
    <mergeCell ref="C20:C21"/>
    <mergeCell ref="D20:D21"/>
    <mergeCell ref="E20:E21"/>
    <mergeCell ref="F20:F21"/>
    <mergeCell ref="G20:G21"/>
    <mergeCell ref="H20:H21"/>
    <mergeCell ref="L20:L21"/>
    <mergeCell ref="A22:A23"/>
    <mergeCell ref="B22:B23"/>
    <mergeCell ref="C22:C23"/>
    <mergeCell ref="D22:D23"/>
    <mergeCell ref="E22:E23"/>
    <mergeCell ref="F22:F23"/>
    <mergeCell ref="G22:G23"/>
    <mergeCell ref="H22:H23"/>
    <mergeCell ref="L22:L23"/>
    <mergeCell ref="H26:H27"/>
    <mergeCell ref="L26:L27"/>
    <mergeCell ref="G24:G25"/>
    <mergeCell ref="H24:H25"/>
    <mergeCell ref="L24:L25"/>
    <mergeCell ref="A26:A27"/>
    <mergeCell ref="B26:B27"/>
    <mergeCell ref="C26:C27"/>
    <mergeCell ref="D26:D27"/>
    <mergeCell ref="E26:E27"/>
    <mergeCell ref="F26:F27"/>
    <mergeCell ref="G26:G27"/>
    <mergeCell ref="A24:A25"/>
    <mergeCell ref="B24:B25"/>
    <mergeCell ref="C24:C25"/>
    <mergeCell ref="D24:D25"/>
    <mergeCell ref="E24:E25"/>
    <mergeCell ref="F24:F25"/>
    <mergeCell ref="A28:A29"/>
    <mergeCell ref="F28:F29"/>
    <mergeCell ref="G28:G29"/>
    <mergeCell ref="H28:H29"/>
    <mergeCell ref="L28:L29"/>
    <mergeCell ref="D28:D29"/>
    <mergeCell ref="E28:E29"/>
    <mergeCell ref="B28:B29"/>
    <mergeCell ref="C28:C29"/>
  </mergeCells>
  <conditionalFormatting sqref="O8 O24 O26 O22 O20 O18 O16 O14 O12 O10">
    <cfRule type="cellIs" dxfId="551" priority="17" operator="equal">
      <formula>5</formula>
    </cfRule>
    <cfRule type="cellIs" dxfId="550" priority="18" operator="equal">
      <formula>1</formula>
    </cfRule>
    <cfRule type="cellIs" dxfId="549" priority="19" operator="equal">
      <formula>"NOT APPLICABLE"</formula>
    </cfRule>
    <cfRule type="cellIs" dxfId="548" priority="20" operator="equal">
      <formula>5</formula>
    </cfRule>
    <cfRule type="cellIs" dxfId="547" priority="21" operator="equal">
      <formula>4</formula>
    </cfRule>
    <cfRule type="cellIs" dxfId="546" priority="22" operator="equal">
      <formula>3</formula>
    </cfRule>
    <cfRule type="cellIs" dxfId="545" priority="23" operator="equal">
      <formula>2</formula>
    </cfRule>
    <cfRule type="cellIs" dxfId="544" priority="24" operator="equal">
      <formula>1</formula>
    </cfRule>
  </conditionalFormatting>
  <conditionalFormatting sqref="O28">
    <cfRule type="cellIs" dxfId="543" priority="1" operator="equal">
      <formula>5</formula>
    </cfRule>
    <cfRule type="cellIs" dxfId="542" priority="2" operator="equal">
      <formula>1</formula>
    </cfRule>
    <cfRule type="cellIs" dxfId="541" priority="3" operator="equal">
      <formula>"NOT APPLICABLE"</formula>
    </cfRule>
    <cfRule type="cellIs" dxfId="540" priority="4" operator="equal">
      <formula>5</formula>
    </cfRule>
    <cfRule type="cellIs" dxfId="539" priority="5" operator="equal">
      <formula>4</formula>
    </cfRule>
    <cfRule type="cellIs" dxfId="538" priority="6" operator="equal">
      <formula>3</formula>
    </cfRule>
    <cfRule type="cellIs" dxfId="537" priority="7" operator="equal">
      <formula>2</formula>
    </cfRule>
    <cfRule type="cellIs" dxfId="536" priority="8" operator="equal">
      <formula>1</formula>
    </cfRule>
  </conditionalFormatting>
  <pageMargins left="0.39370078740157483" right="0.39370078740157483" top="0.39370078740157483" bottom="0.39370078740157483" header="0.39370078740157483" footer="0.39370078740157483"/>
  <pageSetup paperSize="9" scale="73" firstPageNumber="12"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Sheet1!$A$1:$A$7</xm:f>
          </x14:formula1>
          <xm:sqref>O26 O24 O22 O20 O18 O16 O14 O12 O8 O10 O28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2147</v>
      </c>
      <c r="B1" s="508"/>
      <c r="C1" s="508"/>
      <c r="D1" s="508"/>
      <c r="E1" s="508"/>
      <c r="F1" s="508"/>
      <c r="G1" s="508"/>
      <c r="H1" s="508"/>
      <c r="I1" s="508"/>
      <c r="J1" s="508"/>
      <c r="K1" s="508"/>
      <c r="L1" s="508"/>
      <c r="M1" s="508"/>
      <c r="N1" s="508"/>
      <c r="O1" s="508"/>
      <c r="P1" s="508"/>
    </row>
    <row r="2" spans="1:16" ht="25.5" x14ac:dyDescent="0.35">
      <c r="A2" s="508" t="s">
        <v>2424</v>
      </c>
      <c r="B2" s="508"/>
      <c r="C2" s="508"/>
      <c r="D2" s="508"/>
      <c r="E2" s="508"/>
      <c r="F2" s="508"/>
      <c r="G2" s="508"/>
      <c r="H2" s="508"/>
      <c r="I2" s="508"/>
      <c r="J2" s="508"/>
      <c r="K2" s="508"/>
      <c r="L2" s="508"/>
      <c r="M2" s="508"/>
      <c r="N2" s="508"/>
      <c r="O2" s="508"/>
      <c r="P2" s="508"/>
    </row>
    <row r="3" spans="1:16" ht="19.5" thickBot="1" x14ac:dyDescent="0.35">
      <c r="D3" s="189"/>
      <c r="E3" s="202"/>
      <c r="F3" s="189"/>
      <c r="G3" s="189"/>
      <c r="H3" s="189"/>
      <c r="I3" s="189"/>
    </row>
    <row r="4" spans="1:16" ht="18.75" x14ac:dyDescent="0.3">
      <c r="D4" s="189"/>
      <c r="E4" s="283"/>
      <c r="F4" s="284" t="s">
        <v>2109</v>
      </c>
      <c r="G4" s="509" t="s">
        <v>2110</v>
      </c>
      <c r="H4" s="189"/>
      <c r="I4" s="189"/>
    </row>
    <row r="5" spans="1:16" ht="18.75" x14ac:dyDescent="0.3">
      <c r="D5" s="189"/>
      <c r="E5" s="285"/>
      <c r="F5" s="284" t="s">
        <v>2390</v>
      </c>
      <c r="G5" s="510"/>
      <c r="H5" s="189"/>
      <c r="I5" s="189"/>
    </row>
    <row r="6" spans="1:16" ht="18.75" x14ac:dyDescent="0.3">
      <c r="D6" s="189"/>
      <c r="E6" s="286"/>
      <c r="F6" s="284" t="s">
        <v>2389</v>
      </c>
      <c r="G6" s="510"/>
      <c r="H6" s="189"/>
      <c r="I6" s="189"/>
    </row>
    <row r="7" spans="1:16" ht="18.75" x14ac:dyDescent="0.3">
      <c r="D7" s="189"/>
      <c r="E7" s="287"/>
      <c r="F7" s="284" t="s">
        <v>2391</v>
      </c>
      <c r="G7" s="510"/>
      <c r="H7" s="189"/>
      <c r="I7" s="189"/>
    </row>
    <row r="8" spans="1:16" ht="18.75" x14ac:dyDescent="0.3">
      <c r="D8" s="189"/>
      <c r="E8" s="288"/>
      <c r="F8" s="284" t="s">
        <v>2392</v>
      </c>
      <c r="G8" s="510"/>
      <c r="H8" s="189"/>
      <c r="I8" s="189"/>
    </row>
    <row r="9" spans="1:16" ht="18.75" x14ac:dyDescent="0.3">
      <c r="D9" s="189"/>
      <c r="E9" s="454"/>
      <c r="F9" s="284" t="s">
        <v>2393</v>
      </c>
      <c r="G9" s="510"/>
      <c r="H9" s="189"/>
      <c r="I9" s="189"/>
    </row>
    <row r="10" spans="1:16" ht="18.75" x14ac:dyDescent="0.3">
      <c r="D10" s="189"/>
      <c r="E10" s="289"/>
      <c r="F10" s="284" t="s">
        <v>2115</v>
      </c>
      <c r="G10" s="511"/>
      <c r="H10" s="189"/>
      <c r="I10" s="189"/>
    </row>
    <row r="11" spans="1:16" ht="18.75" x14ac:dyDescent="0.3">
      <c r="D11" s="189"/>
      <c r="E11" s="189"/>
      <c r="F11" s="189"/>
      <c r="G11" s="189"/>
      <c r="H11" s="189"/>
      <c r="I11" s="189"/>
    </row>
    <row r="12" spans="1:16" ht="18.75" x14ac:dyDescent="0.3">
      <c r="D12" s="187">
        <v>1</v>
      </c>
      <c r="E12" s="188" t="s">
        <v>2147</v>
      </c>
      <c r="F12" s="189"/>
      <c r="G12" s="189"/>
      <c r="H12" s="189"/>
      <c r="I12" s="189"/>
    </row>
    <row r="13" spans="1:16" ht="18.75" x14ac:dyDescent="0.3">
      <c r="D13" s="189"/>
      <c r="E13" s="189"/>
      <c r="F13" s="189"/>
      <c r="G13" s="189"/>
      <c r="H13" s="189"/>
      <c r="I13" s="189"/>
    </row>
    <row r="14" spans="1:16" ht="18.75" x14ac:dyDescent="0.3">
      <c r="D14" s="190">
        <v>1.1000000000000001</v>
      </c>
      <c r="E14" s="188" t="s">
        <v>2118</v>
      </c>
      <c r="F14" s="189">
        <v>6</v>
      </c>
      <c r="G14" s="189"/>
      <c r="H14" s="189"/>
      <c r="I14" s="189"/>
    </row>
    <row r="15" spans="1:16" ht="18.75" x14ac:dyDescent="0.3">
      <c r="D15" s="189" t="s">
        <v>2119</v>
      </c>
      <c r="E15" s="191" t="s">
        <v>2120</v>
      </c>
      <c r="F15" s="189">
        <v>6</v>
      </c>
      <c r="G15" s="189"/>
      <c r="H15" s="189"/>
      <c r="I15" s="189"/>
    </row>
    <row r="16" spans="1:16" ht="18.75" x14ac:dyDescent="0.3">
      <c r="D16" s="189" t="s">
        <v>2121</v>
      </c>
      <c r="E16" s="188" t="s">
        <v>2122</v>
      </c>
      <c r="F16" s="189">
        <v>0</v>
      </c>
      <c r="G16" s="189"/>
      <c r="H16" s="189"/>
      <c r="I16" s="189"/>
    </row>
    <row r="17" spans="4:13" ht="18.75" x14ac:dyDescent="0.3">
      <c r="D17" s="189"/>
      <c r="E17" s="189"/>
      <c r="F17" s="189"/>
      <c r="G17" s="189"/>
      <c r="H17" s="189"/>
      <c r="I17" s="189"/>
      <c r="M17" s="200"/>
    </row>
    <row r="18" spans="4:13" ht="18.75" x14ac:dyDescent="0.3">
      <c r="D18" s="190">
        <v>1.2</v>
      </c>
      <c r="E18" s="189" t="s">
        <v>2141</v>
      </c>
      <c r="F18" s="189"/>
      <c r="G18" s="189"/>
      <c r="H18" s="189"/>
      <c r="I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203"/>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33" fitToHeight="25" orientation="portrait" r:id="rId1"/>
  <headerFoot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9"/>
  <sheetViews>
    <sheetView view="pageBreakPreview" topLeftCell="F1" zoomScaleNormal="100" zoomScaleSheetLayoutView="100" workbookViewId="0">
      <pane ySplit="7" topLeftCell="A8" activePane="bottomLeft" state="frozen"/>
      <selection pane="bottomLeft" activeCell="O12" sqref="O12"/>
    </sheetView>
  </sheetViews>
  <sheetFormatPr defaultRowHeight="15" x14ac:dyDescent="0.25"/>
  <cols>
    <col min="1" max="1" width="8.7109375" style="99" customWidth="1"/>
    <col min="2" max="2" width="27.42578125" style="99" customWidth="1"/>
    <col min="3" max="3" width="12.140625" style="99" customWidth="1"/>
    <col min="4" max="4" width="12.42578125" style="99" customWidth="1"/>
    <col min="5" max="6" width="9.140625" style="99"/>
    <col min="7" max="7" width="11.7109375" style="99" customWidth="1"/>
    <col min="8" max="8" width="11.42578125" style="99" customWidth="1"/>
    <col min="9" max="9" width="10" style="99" customWidth="1"/>
    <col min="10" max="251" width="9.140625" style="99"/>
    <col min="252" max="252" width="8.7109375" style="99" customWidth="1"/>
    <col min="253" max="253" width="27.42578125" style="99" customWidth="1"/>
    <col min="254" max="254" width="12.140625" style="99" customWidth="1"/>
    <col min="255" max="255" width="12.42578125" style="99" customWidth="1"/>
    <col min="256" max="257" width="9.140625" style="99"/>
    <col min="258" max="258" width="11.7109375" style="99" customWidth="1"/>
    <col min="259" max="259" width="11.42578125" style="99" customWidth="1"/>
    <col min="260" max="260" width="10" style="99" customWidth="1"/>
    <col min="261" max="507" width="9.140625" style="99"/>
    <col min="508" max="508" width="8.7109375" style="99" customWidth="1"/>
    <col min="509" max="509" width="27.42578125" style="99" customWidth="1"/>
    <col min="510" max="510" width="12.140625" style="99" customWidth="1"/>
    <col min="511" max="511" width="12.42578125" style="99" customWidth="1"/>
    <col min="512" max="513" width="9.140625" style="99"/>
    <col min="514" max="514" width="11.7109375" style="99" customWidth="1"/>
    <col min="515" max="515" width="11.42578125" style="99" customWidth="1"/>
    <col min="516" max="516" width="10" style="99" customWidth="1"/>
    <col min="517" max="763" width="9.140625" style="99"/>
    <col min="764" max="764" width="8.7109375" style="99" customWidth="1"/>
    <col min="765" max="765" width="27.42578125" style="99" customWidth="1"/>
    <col min="766" max="766" width="12.140625" style="99" customWidth="1"/>
    <col min="767" max="767" width="12.42578125" style="99" customWidth="1"/>
    <col min="768" max="769" width="9.140625" style="99"/>
    <col min="770" max="770" width="11.7109375" style="99" customWidth="1"/>
    <col min="771" max="771" width="11.42578125" style="99" customWidth="1"/>
    <col min="772" max="772" width="10" style="99" customWidth="1"/>
    <col min="773" max="1019" width="9.140625" style="99"/>
    <col min="1020" max="1020" width="8.7109375" style="99" customWidth="1"/>
    <col min="1021" max="1021" width="27.42578125" style="99" customWidth="1"/>
    <col min="1022" max="1022" width="12.140625" style="99" customWidth="1"/>
    <col min="1023" max="1023" width="12.42578125" style="99" customWidth="1"/>
    <col min="1024" max="1025" width="9.140625" style="99"/>
    <col min="1026" max="1026" width="11.7109375" style="99" customWidth="1"/>
    <col min="1027" max="1027" width="11.42578125" style="99" customWidth="1"/>
    <col min="1028" max="1028" width="10" style="99" customWidth="1"/>
    <col min="1029" max="1275" width="9.140625" style="99"/>
    <col min="1276" max="1276" width="8.7109375" style="99" customWidth="1"/>
    <col min="1277" max="1277" width="27.42578125" style="99" customWidth="1"/>
    <col min="1278" max="1278" width="12.140625" style="99" customWidth="1"/>
    <col min="1279" max="1279" width="12.42578125" style="99" customWidth="1"/>
    <col min="1280" max="1281" width="9.140625" style="99"/>
    <col min="1282" max="1282" width="11.7109375" style="99" customWidth="1"/>
    <col min="1283" max="1283" width="11.42578125" style="99" customWidth="1"/>
    <col min="1284" max="1284" width="10" style="99" customWidth="1"/>
    <col min="1285" max="1531" width="9.140625" style="99"/>
    <col min="1532" max="1532" width="8.7109375" style="99" customWidth="1"/>
    <col min="1533" max="1533" width="27.42578125" style="99" customWidth="1"/>
    <col min="1534" max="1534" width="12.140625" style="99" customWidth="1"/>
    <col min="1535" max="1535" width="12.42578125" style="99" customWidth="1"/>
    <col min="1536" max="1537" width="9.140625" style="99"/>
    <col min="1538" max="1538" width="11.7109375" style="99" customWidth="1"/>
    <col min="1539" max="1539" width="11.42578125" style="99" customWidth="1"/>
    <col min="1540" max="1540" width="10" style="99" customWidth="1"/>
    <col min="1541" max="1787" width="9.140625" style="99"/>
    <col min="1788" max="1788" width="8.7109375" style="99" customWidth="1"/>
    <col min="1789" max="1789" width="27.42578125" style="99" customWidth="1"/>
    <col min="1790" max="1790" width="12.140625" style="99" customWidth="1"/>
    <col min="1791" max="1791" width="12.42578125" style="99" customWidth="1"/>
    <col min="1792" max="1793" width="9.140625" style="99"/>
    <col min="1794" max="1794" width="11.7109375" style="99" customWidth="1"/>
    <col min="1795" max="1795" width="11.42578125" style="99" customWidth="1"/>
    <col min="1796" max="1796" width="10" style="99" customWidth="1"/>
    <col min="1797" max="2043" width="9.140625" style="99"/>
    <col min="2044" max="2044" width="8.7109375" style="99" customWidth="1"/>
    <col min="2045" max="2045" width="27.42578125" style="99" customWidth="1"/>
    <col min="2046" max="2046" width="12.140625" style="99" customWidth="1"/>
    <col min="2047" max="2047" width="12.42578125" style="99" customWidth="1"/>
    <col min="2048" max="2049" width="9.140625" style="99"/>
    <col min="2050" max="2050" width="11.7109375" style="99" customWidth="1"/>
    <col min="2051" max="2051" width="11.42578125" style="99" customWidth="1"/>
    <col min="2052" max="2052" width="10" style="99" customWidth="1"/>
    <col min="2053" max="2299" width="9.140625" style="99"/>
    <col min="2300" max="2300" width="8.7109375" style="99" customWidth="1"/>
    <col min="2301" max="2301" width="27.42578125" style="99" customWidth="1"/>
    <col min="2302" max="2302" width="12.140625" style="99" customWidth="1"/>
    <col min="2303" max="2303" width="12.42578125" style="99" customWidth="1"/>
    <col min="2304" max="2305" width="9.140625" style="99"/>
    <col min="2306" max="2306" width="11.7109375" style="99" customWidth="1"/>
    <col min="2307" max="2307" width="11.42578125" style="99" customWidth="1"/>
    <col min="2308" max="2308" width="10" style="99" customWidth="1"/>
    <col min="2309" max="2555" width="9.140625" style="99"/>
    <col min="2556" max="2556" width="8.7109375" style="99" customWidth="1"/>
    <col min="2557" max="2557" width="27.42578125" style="99" customWidth="1"/>
    <col min="2558" max="2558" width="12.140625" style="99" customWidth="1"/>
    <col min="2559" max="2559" width="12.42578125" style="99" customWidth="1"/>
    <col min="2560" max="2561" width="9.140625" style="99"/>
    <col min="2562" max="2562" width="11.7109375" style="99" customWidth="1"/>
    <col min="2563" max="2563" width="11.42578125" style="99" customWidth="1"/>
    <col min="2564" max="2564" width="10" style="99" customWidth="1"/>
    <col min="2565" max="2811" width="9.140625" style="99"/>
    <col min="2812" max="2812" width="8.7109375" style="99" customWidth="1"/>
    <col min="2813" max="2813" width="27.42578125" style="99" customWidth="1"/>
    <col min="2814" max="2814" width="12.140625" style="99" customWidth="1"/>
    <col min="2815" max="2815" width="12.42578125" style="99" customWidth="1"/>
    <col min="2816" max="2817" width="9.140625" style="99"/>
    <col min="2818" max="2818" width="11.7109375" style="99" customWidth="1"/>
    <col min="2819" max="2819" width="11.42578125" style="99" customWidth="1"/>
    <col min="2820" max="2820" width="10" style="99" customWidth="1"/>
    <col min="2821" max="3067" width="9.140625" style="99"/>
    <col min="3068" max="3068" width="8.7109375" style="99" customWidth="1"/>
    <col min="3069" max="3069" width="27.42578125" style="99" customWidth="1"/>
    <col min="3070" max="3070" width="12.140625" style="99" customWidth="1"/>
    <col min="3071" max="3071" width="12.42578125" style="99" customWidth="1"/>
    <col min="3072" max="3073" width="9.140625" style="99"/>
    <col min="3074" max="3074" width="11.7109375" style="99" customWidth="1"/>
    <col min="3075" max="3075" width="11.42578125" style="99" customWidth="1"/>
    <col min="3076" max="3076" width="10" style="99" customWidth="1"/>
    <col min="3077" max="3323" width="9.140625" style="99"/>
    <col min="3324" max="3324" width="8.7109375" style="99" customWidth="1"/>
    <col min="3325" max="3325" width="27.42578125" style="99" customWidth="1"/>
    <col min="3326" max="3326" width="12.140625" style="99" customWidth="1"/>
    <col min="3327" max="3327" width="12.42578125" style="99" customWidth="1"/>
    <col min="3328" max="3329" width="9.140625" style="99"/>
    <col min="3330" max="3330" width="11.7109375" style="99" customWidth="1"/>
    <col min="3331" max="3331" width="11.42578125" style="99" customWidth="1"/>
    <col min="3332" max="3332" width="10" style="99" customWidth="1"/>
    <col min="3333" max="3579" width="9.140625" style="99"/>
    <col min="3580" max="3580" width="8.7109375" style="99" customWidth="1"/>
    <col min="3581" max="3581" width="27.42578125" style="99" customWidth="1"/>
    <col min="3582" max="3582" width="12.140625" style="99" customWidth="1"/>
    <col min="3583" max="3583" width="12.42578125" style="99" customWidth="1"/>
    <col min="3584" max="3585" width="9.140625" style="99"/>
    <col min="3586" max="3586" width="11.7109375" style="99" customWidth="1"/>
    <col min="3587" max="3587" width="11.42578125" style="99" customWidth="1"/>
    <col min="3588" max="3588" width="10" style="99" customWidth="1"/>
    <col min="3589" max="3835" width="9.140625" style="99"/>
    <col min="3836" max="3836" width="8.7109375" style="99" customWidth="1"/>
    <col min="3837" max="3837" width="27.42578125" style="99" customWidth="1"/>
    <col min="3838" max="3838" width="12.140625" style="99" customWidth="1"/>
    <col min="3839" max="3839" width="12.42578125" style="99" customWidth="1"/>
    <col min="3840" max="3841" width="9.140625" style="99"/>
    <col min="3842" max="3842" width="11.7109375" style="99" customWidth="1"/>
    <col min="3843" max="3843" width="11.42578125" style="99" customWidth="1"/>
    <col min="3844" max="3844" width="10" style="99" customWidth="1"/>
    <col min="3845" max="4091" width="9.140625" style="99"/>
    <col min="4092" max="4092" width="8.7109375" style="99" customWidth="1"/>
    <col min="4093" max="4093" width="27.42578125" style="99" customWidth="1"/>
    <col min="4094" max="4094" width="12.140625" style="99" customWidth="1"/>
    <col min="4095" max="4095" width="12.42578125" style="99" customWidth="1"/>
    <col min="4096" max="4097" width="9.140625" style="99"/>
    <col min="4098" max="4098" width="11.7109375" style="99" customWidth="1"/>
    <col min="4099" max="4099" width="11.42578125" style="99" customWidth="1"/>
    <col min="4100" max="4100" width="10" style="99" customWidth="1"/>
    <col min="4101" max="4347" width="9.140625" style="99"/>
    <col min="4348" max="4348" width="8.7109375" style="99" customWidth="1"/>
    <col min="4349" max="4349" width="27.42578125" style="99" customWidth="1"/>
    <col min="4350" max="4350" width="12.140625" style="99" customWidth="1"/>
    <col min="4351" max="4351" width="12.42578125" style="99" customWidth="1"/>
    <col min="4352" max="4353" width="9.140625" style="99"/>
    <col min="4354" max="4354" width="11.7109375" style="99" customWidth="1"/>
    <col min="4355" max="4355" width="11.42578125" style="99" customWidth="1"/>
    <col min="4356" max="4356" width="10" style="99" customWidth="1"/>
    <col min="4357" max="4603" width="9.140625" style="99"/>
    <col min="4604" max="4604" width="8.7109375" style="99" customWidth="1"/>
    <col min="4605" max="4605" width="27.42578125" style="99" customWidth="1"/>
    <col min="4606" max="4606" width="12.140625" style="99" customWidth="1"/>
    <col min="4607" max="4607" width="12.42578125" style="99" customWidth="1"/>
    <col min="4608" max="4609" width="9.140625" style="99"/>
    <col min="4610" max="4610" width="11.7109375" style="99" customWidth="1"/>
    <col min="4611" max="4611" width="11.42578125" style="99" customWidth="1"/>
    <col min="4612" max="4612" width="10" style="99" customWidth="1"/>
    <col min="4613" max="4859" width="9.140625" style="99"/>
    <col min="4860" max="4860" width="8.7109375" style="99" customWidth="1"/>
    <col min="4861" max="4861" width="27.42578125" style="99" customWidth="1"/>
    <col min="4862" max="4862" width="12.140625" style="99" customWidth="1"/>
    <col min="4863" max="4863" width="12.42578125" style="99" customWidth="1"/>
    <col min="4864" max="4865" width="9.140625" style="99"/>
    <col min="4866" max="4866" width="11.7109375" style="99" customWidth="1"/>
    <col min="4867" max="4867" width="11.42578125" style="99" customWidth="1"/>
    <col min="4868" max="4868" width="10" style="99" customWidth="1"/>
    <col min="4869" max="5115" width="9.140625" style="99"/>
    <col min="5116" max="5116" width="8.7109375" style="99" customWidth="1"/>
    <col min="5117" max="5117" width="27.42578125" style="99" customWidth="1"/>
    <col min="5118" max="5118" width="12.140625" style="99" customWidth="1"/>
    <col min="5119" max="5119" width="12.42578125" style="99" customWidth="1"/>
    <col min="5120" max="5121" width="9.140625" style="99"/>
    <col min="5122" max="5122" width="11.7109375" style="99" customWidth="1"/>
    <col min="5123" max="5123" width="11.42578125" style="99" customWidth="1"/>
    <col min="5124" max="5124" width="10" style="99" customWidth="1"/>
    <col min="5125" max="5371" width="9.140625" style="99"/>
    <col min="5372" max="5372" width="8.7109375" style="99" customWidth="1"/>
    <col min="5373" max="5373" width="27.42578125" style="99" customWidth="1"/>
    <col min="5374" max="5374" width="12.140625" style="99" customWidth="1"/>
    <col min="5375" max="5375" width="12.42578125" style="99" customWidth="1"/>
    <col min="5376" max="5377" width="9.140625" style="99"/>
    <col min="5378" max="5378" width="11.7109375" style="99" customWidth="1"/>
    <col min="5379" max="5379" width="11.42578125" style="99" customWidth="1"/>
    <col min="5380" max="5380" width="10" style="99" customWidth="1"/>
    <col min="5381" max="5627" width="9.140625" style="99"/>
    <col min="5628" max="5628" width="8.7109375" style="99" customWidth="1"/>
    <col min="5629" max="5629" width="27.42578125" style="99" customWidth="1"/>
    <col min="5630" max="5630" width="12.140625" style="99" customWidth="1"/>
    <col min="5631" max="5631" width="12.42578125" style="99" customWidth="1"/>
    <col min="5632" max="5633" width="9.140625" style="99"/>
    <col min="5634" max="5634" width="11.7109375" style="99" customWidth="1"/>
    <col min="5635" max="5635" width="11.42578125" style="99" customWidth="1"/>
    <col min="5636" max="5636" width="10" style="99" customWidth="1"/>
    <col min="5637" max="5883" width="9.140625" style="99"/>
    <col min="5884" max="5884" width="8.7109375" style="99" customWidth="1"/>
    <col min="5885" max="5885" width="27.42578125" style="99" customWidth="1"/>
    <col min="5886" max="5886" width="12.140625" style="99" customWidth="1"/>
    <col min="5887" max="5887" width="12.42578125" style="99" customWidth="1"/>
    <col min="5888" max="5889" width="9.140625" style="99"/>
    <col min="5890" max="5890" width="11.7109375" style="99" customWidth="1"/>
    <col min="5891" max="5891" width="11.42578125" style="99" customWidth="1"/>
    <col min="5892" max="5892" width="10" style="99" customWidth="1"/>
    <col min="5893" max="6139" width="9.140625" style="99"/>
    <col min="6140" max="6140" width="8.7109375" style="99" customWidth="1"/>
    <col min="6141" max="6141" width="27.42578125" style="99" customWidth="1"/>
    <col min="6142" max="6142" width="12.140625" style="99" customWidth="1"/>
    <col min="6143" max="6143" width="12.42578125" style="99" customWidth="1"/>
    <col min="6144" max="6145" width="9.140625" style="99"/>
    <col min="6146" max="6146" width="11.7109375" style="99" customWidth="1"/>
    <col min="6147" max="6147" width="11.42578125" style="99" customWidth="1"/>
    <col min="6148" max="6148" width="10" style="99" customWidth="1"/>
    <col min="6149" max="6395" width="9.140625" style="99"/>
    <col min="6396" max="6396" width="8.7109375" style="99" customWidth="1"/>
    <col min="6397" max="6397" width="27.42578125" style="99" customWidth="1"/>
    <col min="6398" max="6398" width="12.140625" style="99" customWidth="1"/>
    <col min="6399" max="6399" width="12.42578125" style="99" customWidth="1"/>
    <col min="6400" max="6401" width="9.140625" style="99"/>
    <col min="6402" max="6402" width="11.7109375" style="99" customWidth="1"/>
    <col min="6403" max="6403" width="11.42578125" style="99" customWidth="1"/>
    <col min="6404" max="6404" width="10" style="99" customWidth="1"/>
    <col min="6405" max="6651" width="9.140625" style="99"/>
    <col min="6652" max="6652" width="8.7109375" style="99" customWidth="1"/>
    <col min="6653" max="6653" width="27.42578125" style="99" customWidth="1"/>
    <col min="6654" max="6654" width="12.140625" style="99" customWidth="1"/>
    <col min="6655" max="6655" width="12.42578125" style="99" customWidth="1"/>
    <col min="6656" max="6657" width="9.140625" style="99"/>
    <col min="6658" max="6658" width="11.7109375" style="99" customWidth="1"/>
    <col min="6659" max="6659" width="11.42578125" style="99" customWidth="1"/>
    <col min="6660" max="6660" width="10" style="99" customWidth="1"/>
    <col min="6661" max="6907" width="9.140625" style="99"/>
    <col min="6908" max="6908" width="8.7109375" style="99" customWidth="1"/>
    <col min="6909" max="6909" width="27.42578125" style="99" customWidth="1"/>
    <col min="6910" max="6910" width="12.140625" style="99" customWidth="1"/>
    <col min="6911" max="6911" width="12.42578125" style="99" customWidth="1"/>
    <col min="6912" max="6913" width="9.140625" style="99"/>
    <col min="6914" max="6914" width="11.7109375" style="99" customWidth="1"/>
    <col min="6915" max="6915" width="11.42578125" style="99" customWidth="1"/>
    <col min="6916" max="6916" width="10" style="99" customWidth="1"/>
    <col min="6917" max="7163" width="9.140625" style="99"/>
    <col min="7164" max="7164" width="8.7109375" style="99" customWidth="1"/>
    <col min="7165" max="7165" width="27.42578125" style="99" customWidth="1"/>
    <col min="7166" max="7166" width="12.140625" style="99" customWidth="1"/>
    <col min="7167" max="7167" width="12.42578125" style="99" customWidth="1"/>
    <col min="7168" max="7169" width="9.140625" style="99"/>
    <col min="7170" max="7170" width="11.7109375" style="99" customWidth="1"/>
    <col min="7171" max="7171" width="11.42578125" style="99" customWidth="1"/>
    <col min="7172" max="7172" width="10" style="99" customWidth="1"/>
    <col min="7173" max="7419" width="9.140625" style="99"/>
    <col min="7420" max="7420" width="8.7109375" style="99" customWidth="1"/>
    <col min="7421" max="7421" width="27.42578125" style="99" customWidth="1"/>
    <col min="7422" max="7422" width="12.140625" style="99" customWidth="1"/>
    <col min="7423" max="7423" width="12.42578125" style="99" customWidth="1"/>
    <col min="7424" max="7425" width="9.140625" style="99"/>
    <col min="7426" max="7426" width="11.7109375" style="99" customWidth="1"/>
    <col min="7427" max="7427" width="11.42578125" style="99" customWidth="1"/>
    <col min="7428" max="7428" width="10" style="99" customWidth="1"/>
    <col min="7429" max="7675" width="9.140625" style="99"/>
    <col min="7676" max="7676" width="8.7109375" style="99" customWidth="1"/>
    <col min="7677" max="7677" width="27.42578125" style="99" customWidth="1"/>
    <col min="7678" max="7678" width="12.140625" style="99" customWidth="1"/>
    <col min="7679" max="7679" width="12.42578125" style="99" customWidth="1"/>
    <col min="7680" max="7681" width="9.140625" style="99"/>
    <col min="7682" max="7682" width="11.7109375" style="99" customWidth="1"/>
    <col min="7683" max="7683" width="11.42578125" style="99" customWidth="1"/>
    <col min="7684" max="7684" width="10" style="99" customWidth="1"/>
    <col min="7685" max="7931" width="9.140625" style="99"/>
    <col min="7932" max="7932" width="8.7109375" style="99" customWidth="1"/>
    <col min="7933" max="7933" width="27.42578125" style="99" customWidth="1"/>
    <col min="7934" max="7934" width="12.140625" style="99" customWidth="1"/>
    <col min="7935" max="7935" width="12.42578125" style="99" customWidth="1"/>
    <col min="7936" max="7937" width="9.140625" style="99"/>
    <col min="7938" max="7938" width="11.7109375" style="99" customWidth="1"/>
    <col min="7939" max="7939" width="11.42578125" style="99" customWidth="1"/>
    <col min="7940" max="7940" width="10" style="99" customWidth="1"/>
    <col min="7941" max="8187" width="9.140625" style="99"/>
    <col min="8188" max="8188" width="8.7109375" style="99" customWidth="1"/>
    <col min="8189" max="8189" width="27.42578125" style="99" customWidth="1"/>
    <col min="8190" max="8190" width="12.140625" style="99" customWidth="1"/>
    <col min="8191" max="8191" width="12.42578125" style="99" customWidth="1"/>
    <col min="8192" max="8193" width="9.140625" style="99"/>
    <col min="8194" max="8194" width="11.7109375" style="99" customWidth="1"/>
    <col min="8195" max="8195" width="11.42578125" style="99" customWidth="1"/>
    <col min="8196" max="8196" width="10" style="99" customWidth="1"/>
    <col min="8197" max="8443" width="9.140625" style="99"/>
    <col min="8444" max="8444" width="8.7109375" style="99" customWidth="1"/>
    <col min="8445" max="8445" width="27.42578125" style="99" customWidth="1"/>
    <col min="8446" max="8446" width="12.140625" style="99" customWidth="1"/>
    <col min="8447" max="8447" width="12.42578125" style="99" customWidth="1"/>
    <col min="8448" max="8449" width="9.140625" style="99"/>
    <col min="8450" max="8450" width="11.7109375" style="99" customWidth="1"/>
    <col min="8451" max="8451" width="11.42578125" style="99" customWidth="1"/>
    <col min="8452" max="8452" width="10" style="99" customWidth="1"/>
    <col min="8453" max="8699" width="9.140625" style="99"/>
    <col min="8700" max="8700" width="8.7109375" style="99" customWidth="1"/>
    <col min="8701" max="8701" width="27.42578125" style="99" customWidth="1"/>
    <col min="8702" max="8702" width="12.140625" style="99" customWidth="1"/>
    <col min="8703" max="8703" width="12.42578125" style="99" customWidth="1"/>
    <col min="8704" max="8705" width="9.140625" style="99"/>
    <col min="8706" max="8706" width="11.7109375" style="99" customWidth="1"/>
    <col min="8707" max="8707" width="11.42578125" style="99" customWidth="1"/>
    <col min="8708" max="8708" width="10" style="99" customWidth="1"/>
    <col min="8709" max="8955" width="9.140625" style="99"/>
    <col min="8956" max="8956" width="8.7109375" style="99" customWidth="1"/>
    <col min="8957" max="8957" width="27.42578125" style="99" customWidth="1"/>
    <col min="8958" max="8958" width="12.140625" style="99" customWidth="1"/>
    <col min="8959" max="8959" width="12.42578125" style="99" customWidth="1"/>
    <col min="8960" max="8961" width="9.140625" style="99"/>
    <col min="8962" max="8962" width="11.7109375" style="99" customWidth="1"/>
    <col min="8963" max="8963" width="11.42578125" style="99" customWidth="1"/>
    <col min="8964" max="8964" width="10" style="99" customWidth="1"/>
    <col min="8965" max="9211" width="9.140625" style="99"/>
    <col min="9212" max="9212" width="8.7109375" style="99" customWidth="1"/>
    <col min="9213" max="9213" width="27.42578125" style="99" customWidth="1"/>
    <col min="9214" max="9214" width="12.140625" style="99" customWidth="1"/>
    <col min="9215" max="9215" width="12.42578125" style="99" customWidth="1"/>
    <col min="9216" max="9217" width="9.140625" style="99"/>
    <col min="9218" max="9218" width="11.7109375" style="99" customWidth="1"/>
    <col min="9219" max="9219" width="11.42578125" style="99" customWidth="1"/>
    <col min="9220" max="9220" width="10" style="99" customWidth="1"/>
    <col min="9221" max="9467" width="9.140625" style="99"/>
    <col min="9468" max="9468" width="8.7109375" style="99" customWidth="1"/>
    <col min="9469" max="9469" width="27.42578125" style="99" customWidth="1"/>
    <col min="9470" max="9470" width="12.140625" style="99" customWidth="1"/>
    <col min="9471" max="9471" width="12.42578125" style="99" customWidth="1"/>
    <col min="9472" max="9473" width="9.140625" style="99"/>
    <col min="9474" max="9474" width="11.7109375" style="99" customWidth="1"/>
    <col min="9475" max="9475" width="11.42578125" style="99" customWidth="1"/>
    <col min="9476" max="9476" width="10" style="99" customWidth="1"/>
    <col min="9477" max="9723" width="9.140625" style="99"/>
    <col min="9724" max="9724" width="8.7109375" style="99" customWidth="1"/>
    <col min="9725" max="9725" width="27.42578125" style="99" customWidth="1"/>
    <col min="9726" max="9726" width="12.140625" style="99" customWidth="1"/>
    <col min="9727" max="9727" width="12.42578125" style="99" customWidth="1"/>
    <col min="9728" max="9729" width="9.140625" style="99"/>
    <col min="9730" max="9730" width="11.7109375" style="99" customWidth="1"/>
    <col min="9731" max="9731" width="11.42578125" style="99" customWidth="1"/>
    <col min="9732" max="9732" width="10" style="99" customWidth="1"/>
    <col min="9733" max="9979" width="9.140625" style="99"/>
    <col min="9980" max="9980" width="8.7109375" style="99" customWidth="1"/>
    <col min="9981" max="9981" width="27.42578125" style="99" customWidth="1"/>
    <col min="9982" max="9982" width="12.140625" style="99" customWidth="1"/>
    <col min="9983" max="9983" width="12.42578125" style="99" customWidth="1"/>
    <col min="9984" max="9985" width="9.140625" style="99"/>
    <col min="9986" max="9986" width="11.7109375" style="99" customWidth="1"/>
    <col min="9987" max="9987" width="11.42578125" style="99" customWidth="1"/>
    <col min="9988" max="9988" width="10" style="99" customWidth="1"/>
    <col min="9989" max="10235" width="9.140625" style="99"/>
    <col min="10236" max="10236" width="8.7109375" style="99" customWidth="1"/>
    <col min="10237" max="10237" width="27.42578125" style="99" customWidth="1"/>
    <col min="10238" max="10238" width="12.140625" style="99" customWidth="1"/>
    <col min="10239" max="10239" width="12.42578125" style="99" customWidth="1"/>
    <col min="10240" max="10241" width="9.140625" style="99"/>
    <col min="10242" max="10242" width="11.7109375" style="99" customWidth="1"/>
    <col min="10243" max="10243" width="11.42578125" style="99" customWidth="1"/>
    <col min="10244" max="10244" width="10" style="99" customWidth="1"/>
    <col min="10245" max="10491" width="9.140625" style="99"/>
    <col min="10492" max="10492" width="8.7109375" style="99" customWidth="1"/>
    <col min="10493" max="10493" width="27.42578125" style="99" customWidth="1"/>
    <col min="10494" max="10494" width="12.140625" style="99" customWidth="1"/>
    <col min="10495" max="10495" width="12.42578125" style="99" customWidth="1"/>
    <col min="10496" max="10497" width="9.140625" style="99"/>
    <col min="10498" max="10498" width="11.7109375" style="99" customWidth="1"/>
    <col min="10499" max="10499" width="11.42578125" style="99" customWidth="1"/>
    <col min="10500" max="10500" width="10" style="99" customWidth="1"/>
    <col min="10501" max="10747" width="9.140625" style="99"/>
    <col min="10748" max="10748" width="8.7109375" style="99" customWidth="1"/>
    <col min="10749" max="10749" width="27.42578125" style="99" customWidth="1"/>
    <col min="10750" max="10750" width="12.140625" style="99" customWidth="1"/>
    <col min="10751" max="10751" width="12.42578125" style="99" customWidth="1"/>
    <col min="10752" max="10753" width="9.140625" style="99"/>
    <col min="10754" max="10754" width="11.7109375" style="99" customWidth="1"/>
    <col min="10755" max="10755" width="11.42578125" style="99" customWidth="1"/>
    <col min="10756" max="10756" width="10" style="99" customWidth="1"/>
    <col min="10757" max="11003" width="9.140625" style="99"/>
    <col min="11004" max="11004" width="8.7109375" style="99" customWidth="1"/>
    <col min="11005" max="11005" width="27.42578125" style="99" customWidth="1"/>
    <col min="11006" max="11006" width="12.140625" style="99" customWidth="1"/>
    <col min="11007" max="11007" width="12.42578125" style="99" customWidth="1"/>
    <col min="11008" max="11009" width="9.140625" style="99"/>
    <col min="11010" max="11010" width="11.7109375" style="99" customWidth="1"/>
    <col min="11011" max="11011" width="11.42578125" style="99" customWidth="1"/>
    <col min="11012" max="11012" width="10" style="99" customWidth="1"/>
    <col min="11013" max="11259" width="9.140625" style="99"/>
    <col min="11260" max="11260" width="8.7109375" style="99" customWidth="1"/>
    <col min="11261" max="11261" width="27.42578125" style="99" customWidth="1"/>
    <col min="11262" max="11262" width="12.140625" style="99" customWidth="1"/>
    <col min="11263" max="11263" width="12.42578125" style="99" customWidth="1"/>
    <col min="11264" max="11265" width="9.140625" style="99"/>
    <col min="11266" max="11266" width="11.7109375" style="99" customWidth="1"/>
    <col min="11267" max="11267" width="11.42578125" style="99" customWidth="1"/>
    <col min="11268" max="11268" width="10" style="99" customWidth="1"/>
    <col min="11269" max="11515" width="9.140625" style="99"/>
    <col min="11516" max="11516" width="8.7109375" style="99" customWidth="1"/>
    <col min="11517" max="11517" width="27.42578125" style="99" customWidth="1"/>
    <col min="11518" max="11518" width="12.140625" style="99" customWidth="1"/>
    <col min="11519" max="11519" width="12.42578125" style="99" customWidth="1"/>
    <col min="11520" max="11521" width="9.140625" style="99"/>
    <col min="11522" max="11522" width="11.7109375" style="99" customWidth="1"/>
    <col min="11523" max="11523" width="11.42578125" style="99" customWidth="1"/>
    <col min="11524" max="11524" width="10" style="99" customWidth="1"/>
    <col min="11525" max="11771" width="9.140625" style="99"/>
    <col min="11772" max="11772" width="8.7109375" style="99" customWidth="1"/>
    <col min="11773" max="11773" width="27.42578125" style="99" customWidth="1"/>
    <col min="11774" max="11774" width="12.140625" style="99" customWidth="1"/>
    <col min="11775" max="11775" width="12.42578125" style="99" customWidth="1"/>
    <col min="11776" max="11777" width="9.140625" style="99"/>
    <col min="11778" max="11778" width="11.7109375" style="99" customWidth="1"/>
    <col min="11779" max="11779" width="11.42578125" style="99" customWidth="1"/>
    <col min="11780" max="11780" width="10" style="99" customWidth="1"/>
    <col min="11781" max="12027" width="9.140625" style="99"/>
    <col min="12028" max="12028" width="8.7109375" style="99" customWidth="1"/>
    <col min="12029" max="12029" width="27.42578125" style="99" customWidth="1"/>
    <col min="12030" max="12030" width="12.140625" style="99" customWidth="1"/>
    <col min="12031" max="12031" width="12.42578125" style="99" customWidth="1"/>
    <col min="12032" max="12033" width="9.140625" style="99"/>
    <col min="12034" max="12034" width="11.7109375" style="99" customWidth="1"/>
    <col min="12035" max="12035" width="11.42578125" style="99" customWidth="1"/>
    <col min="12036" max="12036" width="10" style="99" customWidth="1"/>
    <col min="12037" max="12283" width="9.140625" style="99"/>
    <col min="12284" max="12284" width="8.7109375" style="99" customWidth="1"/>
    <col min="12285" max="12285" width="27.42578125" style="99" customWidth="1"/>
    <col min="12286" max="12286" width="12.140625" style="99" customWidth="1"/>
    <col min="12287" max="12287" width="12.42578125" style="99" customWidth="1"/>
    <col min="12288" max="12289" width="9.140625" style="99"/>
    <col min="12290" max="12290" width="11.7109375" style="99" customWidth="1"/>
    <col min="12291" max="12291" width="11.42578125" style="99" customWidth="1"/>
    <col min="12292" max="12292" width="10" style="99" customWidth="1"/>
    <col min="12293" max="12539" width="9.140625" style="99"/>
    <col min="12540" max="12540" width="8.7109375" style="99" customWidth="1"/>
    <col min="12541" max="12541" width="27.42578125" style="99" customWidth="1"/>
    <col min="12542" max="12542" width="12.140625" style="99" customWidth="1"/>
    <col min="12543" max="12543" width="12.42578125" style="99" customWidth="1"/>
    <col min="12544" max="12545" width="9.140625" style="99"/>
    <col min="12546" max="12546" width="11.7109375" style="99" customWidth="1"/>
    <col min="12547" max="12547" width="11.42578125" style="99" customWidth="1"/>
    <col min="12548" max="12548" width="10" style="99" customWidth="1"/>
    <col min="12549" max="12795" width="9.140625" style="99"/>
    <col min="12796" max="12796" width="8.7109375" style="99" customWidth="1"/>
    <col min="12797" max="12797" width="27.42578125" style="99" customWidth="1"/>
    <col min="12798" max="12798" width="12.140625" style="99" customWidth="1"/>
    <col min="12799" max="12799" width="12.42578125" style="99" customWidth="1"/>
    <col min="12800" max="12801" width="9.140625" style="99"/>
    <col min="12802" max="12802" width="11.7109375" style="99" customWidth="1"/>
    <col min="12803" max="12803" width="11.42578125" style="99" customWidth="1"/>
    <col min="12804" max="12804" width="10" style="99" customWidth="1"/>
    <col min="12805" max="13051" width="9.140625" style="99"/>
    <col min="13052" max="13052" width="8.7109375" style="99" customWidth="1"/>
    <col min="13053" max="13053" width="27.42578125" style="99" customWidth="1"/>
    <col min="13054" max="13054" width="12.140625" style="99" customWidth="1"/>
    <col min="13055" max="13055" width="12.42578125" style="99" customWidth="1"/>
    <col min="13056" max="13057" width="9.140625" style="99"/>
    <col min="13058" max="13058" width="11.7109375" style="99" customWidth="1"/>
    <col min="13059" max="13059" width="11.42578125" style="99" customWidth="1"/>
    <col min="13060" max="13060" width="10" style="99" customWidth="1"/>
    <col min="13061" max="13307" width="9.140625" style="99"/>
    <col min="13308" max="13308" width="8.7109375" style="99" customWidth="1"/>
    <col min="13309" max="13309" width="27.42578125" style="99" customWidth="1"/>
    <col min="13310" max="13310" width="12.140625" style="99" customWidth="1"/>
    <col min="13311" max="13311" width="12.42578125" style="99" customWidth="1"/>
    <col min="13312" max="13313" width="9.140625" style="99"/>
    <col min="13314" max="13314" width="11.7109375" style="99" customWidth="1"/>
    <col min="13315" max="13315" width="11.42578125" style="99" customWidth="1"/>
    <col min="13316" max="13316" width="10" style="99" customWidth="1"/>
    <col min="13317" max="13563" width="9.140625" style="99"/>
    <col min="13564" max="13564" width="8.7109375" style="99" customWidth="1"/>
    <col min="13565" max="13565" width="27.42578125" style="99" customWidth="1"/>
    <col min="13566" max="13566" width="12.140625" style="99" customWidth="1"/>
    <col min="13567" max="13567" width="12.42578125" style="99" customWidth="1"/>
    <col min="13568" max="13569" width="9.140625" style="99"/>
    <col min="13570" max="13570" width="11.7109375" style="99" customWidth="1"/>
    <col min="13571" max="13571" width="11.42578125" style="99" customWidth="1"/>
    <col min="13572" max="13572" width="10" style="99" customWidth="1"/>
    <col min="13573" max="13819" width="9.140625" style="99"/>
    <col min="13820" max="13820" width="8.7109375" style="99" customWidth="1"/>
    <col min="13821" max="13821" width="27.42578125" style="99" customWidth="1"/>
    <col min="13822" max="13822" width="12.140625" style="99" customWidth="1"/>
    <col min="13823" max="13823" width="12.42578125" style="99" customWidth="1"/>
    <col min="13824" max="13825" width="9.140625" style="99"/>
    <col min="13826" max="13826" width="11.7109375" style="99" customWidth="1"/>
    <col min="13827" max="13827" width="11.42578125" style="99" customWidth="1"/>
    <col min="13828" max="13828" width="10" style="99" customWidth="1"/>
    <col min="13829" max="14075" width="9.140625" style="99"/>
    <col min="14076" max="14076" width="8.7109375" style="99" customWidth="1"/>
    <col min="14077" max="14077" width="27.42578125" style="99" customWidth="1"/>
    <col min="14078" max="14078" width="12.140625" style="99" customWidth="1"/>
    <col min="14079" max="14079" width="12.42578125" style="99" customWidth="1"/>
    <col min="14080" max="14081" width="9.140625" style="99"/>
    <col min="14082" max="14082" width="11.7109375" style="99" customWidth="1"/>
    <col min="14083" max="14083" width="11.42578125" style="99" customWidth="1"/>
    <col min="14084" max="14084" width="10" style="99" customWidth="1"/>
    <col min="14085" max="14331" width="9.140625" style="99"/>
    <col min="14332" max="14332" width="8.7109375" style="99" customWidth="1"/>
    <col min="14333" max="14333" width="27.42578125" style="99" customWidth="1"/>
    <col min="14334" max="14334" width="12.140625" style="99" customWidth="1"/>
    <col min="14335" max="14335" width="12.42578125" style="99" customWidth="1"/>
    <col min="14336" max="14337" width="9.140625" style="99"/>
    <col min="14338" max="14338" width="11.7109375" style="99" customWidth="1"/>
    <col min="14339" max="14339" width="11.42578125" style="99" customWidth="1"/>
    <col min="14340" max="14340" width="10" style="99" customWidth="1"/>
    <col min="14341" max="14587" width="9.140625" style="99"/>
    <col min="14588" max="14588" width="8.7109375" style="99" customWidth="1"/>
    <col min="14589" max="14589" width="27.42578125" style="99" customWidth="1"/>
    <col min="14590" max="14590" width="12.140625" style="99" customWidth="1"/>
    <col min="14591" max="14591" width="12.42578125" style="99" customWidth="1"/>
    <col min="14592" max="14593" width="9.140625" style="99"/>
    <col min="14594" max="14594" width="11.7109375" style="99" customWidth="1"/>
    <col min="14595" max="14595" width="11.42578125" style="99" customWidth="1"/>
    <col min="14596" max="14596" width="10" style="99" customWidth="1"/>
    <col min="14597" max="14843" width="9.140625" style="99"/>
    <col min="14844" max="14844" width="8.7109375" style="99" customWidth="1"/>
    <col min="14845" max="14845" width="27.42578125" style="99" customWidth="1"/>
    <col min="14846" max="14846" width="12.140625" style="99" customWidth="1"/>
    <col min="14847" max="14847" width="12.42578125" style="99" customWidth="1"/>
    <col min="14848" max="14849" width="9.140625" style="99"/>
    <col min="14850" max="14850" width="11.7109375" style="99" customWidth="1"/>
    <col min="14851" max="14851" width="11.42578125" style="99" customWidth="1"/>
    <col min="14852" max="14852" width="10" style="99" customWidth="1"/>
    <col min="14853" max="15099" width="9.140625" style="99"/>
    <col min="15100" max="15100" width="8.7109375" style="99" customWidth="1"/>
    <col min="15101" max="15101" width="27.42578125" style="99" customWidth="1"/>
    <col min="15102" max="15102" width="12.140625" style="99" customWidth="1"/>
    <col min="15103" max="15103" width="12.42578125" style="99" customWidth="1"/>
    <col min="15104" max="15105" width="9.140625" style="99"/>
    <col min="15106" max="15106" width="11.7109375" style="99" customWidth="1"/>
    <col min="15107" max="15107" width="11.42578125" style="99" customWidth="1"/>
    <col min="15108" max="15108" width="10" style="99" customWidth="1"/>
    <col min="15109" max="15355" width="9.140625" style="99"/>
    <col min="15356" max="15356" width="8.7109375" style="99" customWidth="1"/>
    <col min="15357" max="15357" width="27.42578125" style="99" customWidth="1"/>
    <col min="15358" max="15358" width="12.140625" style="99" customWidth="1"/>
    <col min="15359" max="15359" width="12.42578125" style="99" customWidth="1"/>
    <col min="15360" max="15361" width="9.140625" style="99"/>
    <col min="15362" max="15362" width="11.7109375" style="99" customWidth="1"/>
    <col min="15363" max="15363" width="11.42578125" style="99" customWidth="1"/>
    <col min="15364" max="15364" width="10" style="99" customWidth="1"/>
    <col min="15365" max="15611" width="9.140625" style="99"/>
    <col min="15612" max="15612" width="8.7109375" style="99" customWidth="1"/>
    <col min="15613" max="15613" width="27.42578125" style="99" customWidth="1"/>
    <col min="15614" max="15614" width="12.140625" style="99" customWidth="1"/>
    <col min="15615" max="15615" width="12.42578125" style="99" customWidth="1"/>
    <col min="15616" max="15617" width="9.140625" style="99"/>
    <col min="15618" max="15618" width="11.7109375" style="99" customWidth="1"/>
    <col min="15619" max="15619" width="11.42578125" style="99" customWidth="1"/>
    <col min="15620" max="15620" width="10" style="99" customWidth="1"/>
    <col min="15621" max="15867" width="9.140625" style="99"/>
    <col min="15868" max="15868" width="8.7109375" style="99" customWidth="1"/>
    <col min="15869" max="15869" width="27.42578125" style="99" customWidth="1"/>
    <col min="15870" max="15870" width="12.140625" style="99" customWidth="1"/>
    <col min="15871" max="15871" width="12.42578125" style="99" customWidth="1"/>
    <col min="15872" max="15873" width="9.140625" style="99"/>
    <col min="15874" max="15874" width="11.7109375" style="99" customWidth="1"/>
    <col min="15875" max="15875" width="11.42578125" style="99" customWidth="1"/>
    <col min="15876" max="15876" width="10" style="99" customWidth="1"/>
    <col min="15877" max="16123" width="9.140625" style="99"/>
    <col min="16124" max="16124" width="8.7109375" style="99" customWidth="1"/>
    <col min="16125" max="16125" width="27.42578125" style="99" customWidth="1"/>
    <col min="16126" max="16126" width="12.140625" style="99" customWidth="1"/>
    <col min="16127" max="16127" width="12.42578125" style="99" customWidth="1"/>
    <col min="16128" max="16129" width="9.140625" style="99"/>
    <col min="16130" max="16130" width="11.7109375" style="99" customWidth="1"/>
    <col min="16131" max="16131" width="11.42578125" style="99" customWidth="1"/>
    <col min="16132" max="16132" width="10" style="99" customWidth="1"/>
    <col min="16133" max="16384" width="9.140625" style="99"/>
  </cols>
  <sheetData>
    <row r="1" spans="1:18" ht="15.75" x14ac:dyDescent="0.25">
      <c r="A1" s="537" t="s">
        <v>2</v>
      </c>
      <c r="B1" s="537"/>
      <c r="C1" s="537"/>
      <c r="D1" s="537"/>
      <c r="E1" s="105"/>
    </row>
    <row r="3" spans="1:18" ht="15.75" x14ac:dyDescent="0.25">
      <c r="A3" s="537" t="s">
        <v>934</v>
      </c>
      <c r="B3" s="537"/>
    </row>
    <row r="5" spans="1:18" ht="24" customHeight="1" x14ac:dyDescent="0.25">
      <c r="A5" s="532" t="s">
        <v>1022</v>
      </c>
      <c r="B5" s="532" t="s">
        <v>0</v>
      </c>
      <c r="C5" s="532" t="s">
        <v>3</v>
      </c>
      <c r="D5" s="532" t="s">
        <v>4</v>
      </c>
      <c r="E5" s="532" t="s">
        <v>5</v>
      </c>
      <c r="F5" s="532" t="s">
        <v>1308</v>
      </c>
      <c r="G5" s="532" t="s">
        <v>6</v>
      </c>
      <c r="H5" s="532" t="s">
        <v>12</v>
      </c>
      <c r="I5" s="536" t="s">
        <v>7</v>
      </c>
      <c r="J5" s="536"/>
      <c r="K5" s="536"/>
      <c r="L5" s="536"/>
      <c r="M5" s="512" t="s">
        <v>2420</v>
      </c>
      <c r="N5" s="513"/>
      <c r="O5" s="513"/>
      <c r="P5" s="513"/>
      <c r="Q5" s="513"/>
      <c r="R5" s="514"/>
    </row>
    <row r="6" spans="1:18" ht="15" customHeight="1" x14ac:dyDescent="0.25">
      <c r="A6" s="532"/>
      <c r="B6" s="532"/>
      <c r="C6" s="532"/>
      <c r="D6" s="532"/>
      <c r="E6" s="532"/>
      <c r="F6" s="532"/>
      <c r="G6" s="532"/>
      <c r="H6" s="532"/>
      <c r="I6" s="102" t="s">
        <v>1</v>
      </c>
      <c r="J6" s="102" t="s">
        <v>8</v>
      </c>
      <c r="K6" s="102" t="s">
        <v>9</v>
      </c>
      <c r="L6" s="536" t="s">
        <v>534</v>
      </c>
      <c r="M6" s="515" t="s">
        <v>2421</v>
      </c>
      <c r="N6" s="516"/>
      <c r="O6" s="516"/>
      <c r="P6" s="516"/>
      <c r="Q6" s="516"/>
      <c r="R6" s="517"/>
    </row>
    <row r="7" spans="1:18" ht="48" x14ac:dyDescent="0.25">
      <c r="A7" s="532"/>
      <c r="B7" s="532"/>
      <c r="C7" s="532"/>
      <c r="D7" s="532"/>
      <c r="E7" s="532"/>
      <c r="F7" s="532"/>
      <c r="G7" s="532"/>
      <c r="H7" s="532"/>
      <c r="I7" s="102" t="s">
        <v>11</v>
      </c>
      <c r="J7" s="102" t="s">
        <v>11</v>
      </c>
      <c r="K7" s="102" t="s">
        <v>11</v>
      </c>
      <c r="L7" s="536"/>
      <c r="M7" s="319" t="s">
        <v>2340</v>
      </c>
      <c r="N7" s="319" t="s">
        <v>2422</v>
      </c>
      <c r="O7" s="319" t="s">
        <v>2342</v>
      </c>
      <c r="P7" s="319" t="s">
        <v>2337</v>
      </c>
      <c r="Q7" s="319" t="s">
        <v>2338</v>
      </c>
      <c r="R7" s="319" t="s">
        <v>2339</v>
      </c>
    </row>
    <row r="8" spans="1:18" ht="114" customHeight="1" x14ac:dyDescent="0.25">
      <c r="A8" s="522" t="s">
        <v>1072</v>
      </c>
      <c r="B8" s="522" t="s">
        <v>185</v>
      </c>
      <c r="C8" s="522" t="s">
        <v>186</v>
      </c>
      <c r="D8" s="522" t="s">
        <v>187</v>
      </c>
      <c r="E8" s="522" t="s">
        <v>17</v>
      </c>
      <c r="F8" s="522" t="s">
        <v>188</v>
      </c>
      <c r="G8" s="522" t="s">
        <v>1887</v>
      </c>
      <c r="H8" s="125" t="s">
        <v>189</v>
      </c>
      <c r="I8" s="125" t="s">
        <v>17</v>
      </c>
      <c r="J8" s="125" t="s">
        <v>17</v>
      </c>
      <c r="K8" s="125" t="s">
        <v>17</v>
      </c>
      <c r="L8" s="522" t="s">
        <v>38</v>
      </c>
      <c r="M8" s="298" t="s">
        <v>1889</v>
      </c>
      <c r="N8" s="361" t="s">
        <v>3096</v>
      </c>
      <c r="O8" s="320">
        <v>3</v>
      </c>
      <c r="P8" s="359" t="s">
        <v>17</v>
      </c>
      <c r="Q8" s="359" t="s">
        <v>17</v>
      </c>
      <c r="R8" s="361" t="s">
        <v>2462</v>
      </c>
    </row>
    <row r="9" spans="1:18" ht="36" x14ac:dyDescent="0.25">
      <c r="A9" s="522"/>
      <c r="B9" s="522"/>
      <c r="C9" s="522"/>
      <c r="D9" s="522"/>
      <c r="E9" s="522"/>
      <c r="F9" s="522"/>
      <c r="G9" s="522"/>
      <c r="H9" s="125" t="s">
        <v>190</v>
      </c>
      <c r="I9" s="125" t="s">
        <v>17</v>
      </c>
      <c r="J9" s="125" t="s">
        <v>17</v>
      </c>
      <c r="K9" s="125" t="s">
        <v>17</v>
      </c>
      <c r="L9" s="522"/>
      <c r="M9" s="295" t="s">
        <v>17</v>
      </c>
      <c r="N9" s="359" t="s">
        <v>17</v>
      </c>
      <c r="O9" s="359" t="s">
        <v>17</v>
      </c>
      <c r="P9" s="359" t="s">
        <v>17</v>
      </c>
      <c r="Q9" s="359" t="s">
        <v>17</v>
      </c>
      <c r="R9" s="359" t="s">
        <v>17</v>
      </c>
    </row>
    <row r="10" spans="1:18" ht="92.25" customHeight="1" x14ac:dyDescent="0.25">
      <c r="A10" s="522" t="s">
        <v>1073</v>
      </c>
      <c r="B10" s="522" t="s">
        <v>191</v>
      </c>
      <c r="C10" s="522" t="s">
        <v>192</v>
      </c>
      <c r="D10" s="522" t="s">
        <v>193</v>
      </c>
      <c r="E10" s="522" t="s">
        <v>17</v>
      </c>
      <c r="F10" s="522" t="s">
        <v>194</v>
      </c>
      <c r="G10" s="522" t="s">
        <v>1888</v>
      </c>
      <c r="H10" s="125" t="s">
        <v>189</v>
      </c>
      <c r="I10" s="125" t="s">
        <v>17</v>
      </c>
      <c r="J10" s="125" t="s">
        <v>17</v>
      </c>
      <c r="K10" s="125" t="s">
        <v>17</v>
      </c>
      <c r="L10" s="522" t="s">
        <v>38</v>
      </c>
      <c r="M10" s="298" t="s">
        <v>1889</v>
      </c>
      <c r="N10" s="362" t="s">
        <v>2457</v>
      </c>
      <c r="O10" s="320">
        <v>2</v>
      </c>
      <c r="P10" s="359" t="s">
        <v>2467</v>
      </c>
      <c r="Q10" s="359" t="s">
        <v>17</v>
      </c>
      <c r="R10" s="451" t="s">
        <v>3097</v>
      </c>
    </row>
    <row r="11" spans="1:18" ht="24" customHeight="1" x14ac:dyDescent="0.25">
      <c r="A11" s="522"/>
      <c r="B11" s="522"/>
      <c r="C11" s="522"/>
      <c r="D11" s="522"/>
      <c r="E11" s="522"/>
      <c r="F11" s="522"/>
      <c r="G11" s="522"/>
      <c r="H11" s="125" t="s">
        <v>195</v>
      </c>
      <c r="I11" s="125" t="s">
        <v>17</v>
      </c>
      <c r="J11" s="125" t="s">
        <v>17</v>
      </c>
      <c r="K11" s="125" t="s">
        <v>17</v>
      </c>
      <c r="L11" s="522"/>
      <c r="M11" s="295" t="s">
        <v>17</v>
      </c>
      <c r="N11" s="359" t="s">
        <v>17</v>
      </c>
      <c r="O11" s="359" t="s">
        <v>17</v>
      </c>
      <c r="P11" s="359" t="s">
        <v>17</v>
      </c>
      <c r="Q11" s="359" t="s">
        <v>17</v>
      </c>
      <c r="R11" s="359" t="s">
        <v>17</v>
      </c>
    </row>
    <row r="12" spans="1:18" ht="102.75" customHeight="1" x14ac:dyDescent="0.25">
      <c r="A12" s="522" t="s">
        <v>1074</v>
      </c>
      <c r="B12" s="522" t="s">
        <v>196</v>
      </c>
      <c r="C12" s="522" t="s">
        <v>197</v>
      </c>
      <c r="D12" s="522" t="s">
        <v>560</v>
      </c>
      <c r="E12" s="522" t="s">
        <v>17</v>
      </c>
      <c r="F12" s="522" t="s">
        <v>198</v>
      </c>
      <c r="G12" s="522" t="s">
        <v>561</v>
      </c>
      <c r="H12" s="522" t="s">
        <v>562</v>
      </c>
      <c r="I12" s="125" t="s">
        <v>842</v>
      </c>
      <c r="J12" s="125" t="s">
        <v>17</v>
      </c>
      <c r="K12" s="125" t="s">
        <v>17</v>
      </c>
      <c r="L12" s="522" t="s">
        <v>14</v>
      </c>
      <c r="M12" s="295" t="s">
        <v>561</v>
      </c>
      <c r="N12" s="361" t="s">
        <v>2458</v>
      </c>
      <c r="O12" s="320">
        <v>3</v>
      </c>
      <c r="P12" s="359" t="s">
        <v>17</v>
      </c>
      <c r="Q12" s="359" t="s">
        <v>17</v>
      </c>
      <c r="R12" s="361" t="s">
        <v>2463</v>
      </c>
    </row>
    <row r="13" spans="1:18" ht="21.75" customHeight="1" x14ac:dyDescent="0.25">
      <c r="A13" s="522"/>
      <c r="B13" s="522"/>
      <c r="C13" s="522"/>
      <c r="D13" s="522"/>
      <c r="E13" s="522"/>
      <c r="F13" s="522"/>
      <c r="G13" s="522"/>
      <c r="H13" s="522"/>
      <c r="I13" s="141" t="s">
        <v>937</v>
      </c>
      <c r="J13" s="125" t="s">
        <v>17</v>
      </c>
      <c r="K13" s="125" t="s">
        <v>17</v>
      </c>
      <c r="L13" s="522"/>
      <c r="M13" s="295" t="s">
        <v>843</v>
      </c>
      <c r="N13" s="359" t="s">
        <v>17</v>
      </c>
      <c r="O13" s="359" t="s">
        <v>17</v>
      </c>
      <c r="P13" s="359" t="s">
        <v>17</v>
      </c>
      <c r="Q13" s="359" t="s">
        <v>17</v>
      </c>
      <c r="R13" s="359" t="s">
        <v>17</v>
      </c>
    </row>
    <row r="14" spans="1:18" ht="123" customHeight="1" x14ac:dyDescent="0.25">
      <c r="A14" s="522" t="s">
        <v>1075</v>
      </c>
      <c r="B14" s="522" t="s">
        <v>196</v>
      </c>
      <c r="C14" s="522"/>
      <c r="D14" s="522" t="s">
        <v>199</v>
      </c>
      <c r="E14" s="522" t="s">
        <v>17</v>
      </c>
      <c r="F14" s="522" t="s">
        <v>200</v>
      </c>
      <c r="G14" s="522" t="s">
        <v>1890</v>
      </c>
      <c r="H14" s="522" t="s">
        <v>1891</v>
      </c>
      <c r="I14" s="125" t="s">
        <v>17</v>
      </c>
      <c r="J14" s="125" t="s">
        <v>17</v>
      </c>
      <c r="K14" s="125" t="s">
        <v>17</v>
      </c>
      <c r="L14" s="522" t="s">
        <v>38</v>
      </c>
      <c r="M14" s="298" t="s">
        <v>1892</v>
      </c>
      <c r="N14" s="361" t="s">
        <v>2459</v>
      </c>
      <c r="O14" s="320">
        <v>3</v>
      </c>
      <c r="P14" s="359" t="s">
        <v>17</v>
      </c>
      <c r="Q14" s="359" t="s">
        <v>17</v>
      </c>
      <c r="R14" s="361" t="s">
        <v>2464</v>
      </c>
    </row>
    <row r="15" spans="1:18" x14ac:dyDescent="0.25">
      <c r="A15" s="522"/>
      <c r="B15" s="522"/>
      <c r="C15" s="522"/>
      <c r="D15" s="522"/>
      <c r="E15" s="522"/>
      <c r="F15" s="522"/>
      <c r="G15" s="522"/>
      <c r="H15" s="522"/>
      <c r="I15" s="125" t="s">
        <v>17</v>
      </c>
      <c r="J15" s="125" t="s">
        <v>17</v>
      </c>
      <c r="K15" s="125" t="s">
        <v>17</v>
      </c>
      <c r="L15" s="522"/>
      <c r="M15" s="295" t="s">
        <v>17</v>
      </c>
      <c r="N15" s="359" t="s">
        <v>17</v>
      </c>
      <c r="O15" s="359" t="s">
        <v>17</v>
      </c>
      <c r="P15" s="359" t="s">
        <v>17</v>
      </c>
      <c r="Q15" s="359" t="s">
        <v>17</v>
      </c>
      <c r="R15" s="359" t="s">
        <v>17</v>
      </c>
    </row>
    <row r="16" spans="1:18" ht="89.25" customHeight="1" x14ac:dyDescent="0.25">
      <c r="A16" s="522" t="s">
        <v>1076</v>
      </c>
      <c r="B16" s="522" t="s">
        <v>196</v>
      </c>
      <c r="C16" s="522"/>
      <c r="D16" s="522" t="s">
        <v>201</v>
      </c>
      <c r="E16" s="522" t="s">
        <v>17</v>
      </c>
      <c r="F16" s="522" t="s">
        <v>202</v>
      </c>
      <c r="G16" s="522" t="s">
        <v>1893</v>
      </c>
      <c r="H16" s="522" t="s">
        <v>1894</v>
      </c>
      <c r="I16" s="125" t="s">
        <v>17</v>
      </c>
      <c r="J16" s="125" t="s">
        <v>17</v>
      </c>
      <c r="K16" s="125" t="s">
        <v>17</v>
      </c>
      <c r="L16" s="522" t="s">
        <v>38</v>
      </c>
      <c r="M16" s="295" t="s">
        <v>1895</v>
      </c>
      <c r="N16" s="361" t="s">
        <v>2460</v>
      </c>
      <c r="O16" s="320">
        <v>3</v>
      </c>
      <c r="P16" s="359" t="s">
        <v>17</v>
      </c>
      <c r="Q16" s="359" t="s">
        <v>17</v>
      </c>
      <c r="R16" s="361" t="s">
        <v>2465</v>
      </c>
    </row>
    <row r="17" spans="1:18" x14ac:dyDescent="0.25">
      <c r="A17" s="522"/>
      <c r="B17" s="522"/>
      <c r="C17" s="522"/>
      <c r="D17" s="522"/>
      <c r="E17" s="522"/>
      <c r="F17" s="522"/>
      <c r="G17" s="522"/>
      <c r="H17" s="522"/>
      <c r="I17" s="125" t="s">
        <v>17</v>
      </c>
      <c r="J17" s="125" t="s">
        <v>17</v>
      </c>
      <c r="K17" s="125" t="s">
        <v>17</v>
      </c>
      <c r="L17" s="522"/>
      <c r="M17" s="295" t="s">
        <v>17</v>
      </c>
      <c r="N17" s="359" t="s">
        <v>17</v>
      </c>
      <c r="O17" s="359" t="s">
        <v>17</v>
      </c>
      <c r="P17" s="359" t="s">
        <v>17</v>
      </c>
      <c r="Q17" s="359" t="s">
        <v>17</v>
      </c>
      <c r="R17" s="359" t="s">
        <v>17</v>
      </c>
    </row>
    <row r="18" spans="1:18" ht="120" customHeight="1" x14ac:dyDescent="0.25">
      <c r="A18" s="522" t="s">
        <v>1077</v>
      </c>
      <c r="B18" s="522" t="s">
        <v>196</v>
      </c>
      <c r="C18" s="522"/>
      <c r="D18" s="522" t="s">
        <v>203</v>
      </c>
      <c r="E18" s="522" t="s">
        <v>17</v>
      </c>
      <c r="F18" s="522" t="s">
        <v>204</v>
      </c>
      <c r="G18" s="522" t="s">
        <v>205</v>
      </c>
      <c r="H18" s="522" t="s">
        <v>1896</v>
      </c>
      <c r="I18" s="125" t="s">
        <v>17</v>
      </c>
      <c r="J18" s="125" t="s">
        <v>17</v>
      </c>
      <c r="K18" s="125" t="s">
        <v>17</v>
      </c>
      <c r="L18" s="522" t="s">
        <v>38</v>
      </c>
      <c r="M18" s="298" t="s">
        <v>1897</v>
      </c>
      <c r="N18" s="361" t="s">
        <v>2461</v>
      </c>
      <c r="O18" s="320">
        <v>3</v>
      </c>
      <c r="P18" s="359" t="s">
        <v>17</v>
      </c>
      <c r="Q18" s="359" t="s">
        <v>17</v>
      </c>
      <c r="R18" s="361" t="s">
        <v>2466</v>
      </c>
    </row>
    <row r="19" spans="1:18" x14ac:dyDescent="0.25">
      <c r="A19" s="522"/>
      <c r="B19" s="522"/>
      <c r="C19" s="522"/>
      <c r="D19" s="522"/>
      <c r="E19" s="522"/>
      <c r="F19" s="522"/>
      <c r="G19" s="522"/>
      <c r="H19" s="522"/>
      <c r="I19" s="125" t="s">
        <v>17</v>
      </c>
      <c r="J19" s="125" t="s">
        <v>17</v>
      </c>
      <c r="K19" s="125" t="s">
        <v>17</v>
      </c>
      <c r="L19" s="522"/>
      <c r="M19" s="295" t="s">
        <v>17</v>
      </c>
      <c r="N19" s="359" t="s">
        <v>17</v>
      </c>
      <c r="O19" s="359" t="s">
        <v>17</v>
      </c>
      <c r="P19" s="359" t="s">
        <v>17</v>
      </c>
      <c r="Q19" s="359" t="s">
        <v>17</v>
      </c>
      <c r="R19" s="359" t="s">
        <v>17</v>
      </c>
    </row>
  </sheetData>
  <mergeCells count="64">
    <mergeCell ref="M5:R5"/>
    <mergeCell ref="M6:R6"/>
    <mergeCell ref="A1:D1"/>
    <mergeCell ref="A3:B3"/>
    <mergeCell ref="A5:A7"/>
    <mergeCell ref="B5:B7"/>
    <mergeCell ref="C5:C7"/>
    <mergeCell ref="D5:D7"/>
    <mergeCell ref="F8:F9"/>
    <mergeCell ref="G8:G9"/>
    <mergeCell ref="L8:L9"/>
    <mergeCell ref="E5:E7"/>
    <mergeCell ref="F5:F7"/>
    <mergeCell ref="G5:G7"/>
    <mergeCell ref="H5:H7"/>
    <mergeCell ref="I5:L5"/>
    <mergeCell ref="L6:L7"/>
    <mergeCell ref="A8:A9"/>
    <mergeCell ref="B8:B9"/>
    <mergeCell ref="C8:C9"/>
    <mergeCell ref="D8:D9"/>
    <mergeCell ref="E8:E9"/>
    <mergeCell ref="G10:G11"/>
    <mergeCell ref="L10:L11"/>
    <mergeCell ref="A12:A13"/>
    <mergeCell ref="B12:B13"/>
    <mergeCell ref="C12:C17"/>
    <mergeCell ref="D12:D13"/>
    <mergeCell ref="E12:E13"/>
    <mergeCell ref="F12:F13"/>
    <mergeCell ref="G12:G13"/>
    <mergeCell ref="H12:H13"/>
    <mergeCell ref="A10:A11"/>
    <mergeCell ref="B10:B11"/>
    <mergeCell ref="C10:C11"/>
    <mergeCell ref="D10:D11"/>
    <mergeCell ref="E10:E11"/>
    <mergeCell ref="F10:F11"/>
    <mergeCell ref="G16:G17"/>
    <mergeCell ref="L12:L13"/>
    <mergeCell ref="A14:A15"/>
    <mergeCell ref="B14:B15"/>
    <mergeCell ref="D14:D15"/>
    <mergeCell ref="E14:E15"/>
    <mergeCell ref="F14:F15"/>
    <mergeCell ref="G14:G15"/>
    <mergeCell ref="H14:H15"/>
    <mergeCell ref="L14:L15"/>
    <mergeCell ref="L18:L19"/>
    <mergeCell ref="H16:H17"/>
    <mergeCell ref="L16:L17"/>
    <mergeCell ref="A18:A19"/>
    <mergeCell ref="B18:B19"/>
    <mergeCell ref="C18:C19"/>
    <mergeCell ref="D18:D19"/>
    <mergeCell ref="E18:E19"/>
    <mergeCell ref="F18:F19"/>
    <mergeCell ref="G18:G19"/>
    <mergeCell ref="H18:H19"/>
    <mergeCell ref="A16:A17"/>
    <mergeCell ref="B16:B17"/>
    <mergeCell ref="D16:D17"/>
    <mergeCell ref="E16:E17"/>
    <mergeCell ref="F16:F17"/>
  </mergeCells>
  <conditionalFormatting sqref="O8 O10 O12 O14 O16 O18">
    <cfRule type="cellIs" dxfId="535" priority="1" operator="equal">
      <formula>5</formula>
    </cfRule>
    <cfRule type="cellIs" dxfId="534" priority="2" operator="equal">
      <formula>1</formula>
    </cfRule>
    <cfRule type="cellIs" dxfId="533" priority="3" operator="equal">
      <formula>"NOT APPLICABLE"</formula>
    </cfRule>
    <cfRule type="cellIs" dxfId="532" priority="4" operator="equal">
      <formula>5</formula>
    </cfRule>
    <cfRule type="cellIs" dxfId="531" priority="5" operator="equal">
      <formula>4</formula>
    </cfRule>
    <cfRule type="cellIs" dxfId="530" priority="6" operator="equal">
      <formula>3</formula>
    </cfRule>
    <cfRule type="cellIs" dxfId="529" priority="7" operator="equal">
      <formula>2</formula>
    </cfRule>
    <cfRule type="cellIs" dxfId="528" priority="8" operator="equal">
      <formula>1</formula>
    </cfRule>
  </conditionalFormatting>
  <pageMargins left="0" right="0" top="0" bottom="0" header="0" footer="0"/>
  <pageSetup paperSize="9" scale="74" firstPageNumber="14"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[1]Sheet1!#REF!</xm:f>
          </x14:formula1>
          <xm:sqref>N12</xm:sqref>
        </x14:dataValidation>
        <x14:dataValidation type="list" allowBlank="1" showInputMessage="1" showErrorMessage="1">
          <x14:formula1>
            <xm:f>Sheet1!$A$1:$A$7</xm:f>
          </x14:formula1>
          <xm:sqref>O8 O10 O12 O14 O16 O18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SheetLayoutView="100" workbookViewId="0">
      <selection activeCell="M19" sqref="M19"/>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2148</v>
      </c>
      <c r="B1" s="499"/>
      <c r="C1" s="499"/>
      <c r="D1" s="499"/>
      <c r="E1" s="499"/>
      <c r="F1" s="499"/>
      <c r="G1" s="499"/>
      <c r="H1" s="499"/>
      <c r="I1" s="499"/>
      <c r="J1" s="499"/>
      <c r="K1" s="500"/>
      <c r="L1" s="1"/>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16" orientation="portrait" r:id="rId1"/>
  <headerFooter>
    <oddHeader>&amp;CSDBIP 2012/2013</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topLeftCell="C1" zoomScaleNormal="100" zoomScaleSheetLayoutView="100" workbookViewId="0">
      <selection activeCell="D9" sqref="D9:M9"/>
    </sheetView>
  </sheetViews>
  <sheetFormatPr defaultRowHeight="15.75" x14ac:dyDescent="0.25"/>
  <cols>
    <col min="1" max="1" width="29.140625" style="38" bestFit="1" customWidth="1"/>
    <col min="2" max="5" width="8.7109375" style="38" bestFit="1" customWidth="1"/>
    <col min="6" max="6" width="10.85546875" style="38" customWidth="1"/>
    <col min="7" max="7" width="11.28515625" style="38" customWidth="1"/>
    <col min="8" max="12" width="8.7109375" style="38" bestFit="1" customWidth="1"/>
    <col min="13" max="13" width="11.7109375" style="38" customWidth="1"/>
    <col min="14" max="14" width="20.28515625" style="52" customWidth="1"/>
    <col min="15" max="16384" width="9.140625" style="38"/>
  </cols>
  <sheetData>
    <row r="1" spans="1:14" s="47" customFormat="1" x14ac:dyDescent="0.25">
      <c r="A1" s="484" t="s">
        <v>1300</v>
      </c>
      <c r="B1" s="484"/>
      <c r="C1" s="484"/>
      <c r="D1" s="484"/>
      <c r="E1" s="484"/>
      <c r="F1" s="484"/>
      <c r="G1" s="484"/>
      <c r="H1" s="484"/>
      <c r="I1" s="484"/>
      <c r="J1" s="484"/>
      <c r="K1" s="484"/>
      <c r="L1" s="484"/>
      <c r="M1" s="484"/>
      <c r="N1" s="484"/>
    </row>
    <row r="2" spans="1:14" s="47" customFormat="1" ht="15.75" customHeight="1" x14ac:dyDescent="0.25">
      <c r="A2" s="51" t="str">
        <f>desc</f>
        <v>Description</v>
      </c>
      <c r="B2" s="481" t="s">
        <v>990</v>
      </c>
      <c r="C2" s="482"/>
      <c r="D2" s="482"/>
      <c r="E2" s="482"/>
      <c r="F2" s="482"/>
      <c r="G2" s="482"/>
      <c r="H2" s="482"/>
      <c r="I2" s="482"/>
      <c r="J2" s="482"/>
      <c r="K2" s="482"/>
      <c r="L2" s="482"/>
      <c r="M2" s="482"/>
      <c r="N2" s="483"/>
    </row>
    <row r="3" spans="1:14" s="47" customFormat="1" ht="31.5" x14ac:dyDescent="0.25">
      <c r="A3" s="50" t="s">
        <v>991</v>
      </c>
      <c r="B3" s="49" t="s">
        <v>992</v>
      </c>
      <c r="C3" s="49" t="s">
        <v>993</v>
      </c>
      <c r="D3" s="49" t="s">
        <v>994</v>
      </c>
      <c r="E3" s="49" t="s">
        <v>995</v>
      </c>
      <c r="F3" s="49" t="s">
        <v>996</v>
      </c>
      <c r="G3" s="49" t="s">
        <v>997</v>
      </c>
      <c r="H3" s="49" t="s">
        <v>998</v>
      </c>
      <c r="I3" s="49" t="s">
        <v>999</v>
      </c>
      <c r="J3" s="49" t="s">
        <v>1000</v>
      </c>
      <c r="K3" s="49" t="s">
        <v>1001</v>
      </c>
      <c r="L3" s="49" t="s">
        <v>1002</v>
      </c>
      <c r="M3" s="49" t="s">
        <v>1003</v>
      </c>
      <c r="N3" s="55" t="str">
        <f>Head9</f>
        <v>Budget Year 2011/12</v>
      </c>
    </row>
    <row r="4" spans="1:14" x14ac:dyDescent="0.25">
      <c r="A4" s="46" t="str">
        <f>'[2]A3-FinPerf V'!A4</f>
        <v>Revenue by Vote</v>
      </c>
      <c r="B4" s="45"/>
      <c r="C4" s="45"/>
      <c r="D4" s="45"/>
      <c r="E4" s="45"/>
      <c r="F4" s="45"/>
      <c r="G4" s="45"/>
      <c r="H4" s="45"/>
      <c r="I4" s="45"/>
      <c r="J4" s="45"/>
      <c r="K4" s="45"/>
      <c r="L4" s="45"/>
      <c r="M4" s="45"/>
      <c r="N4" s="53"/>
    </row>
    <row r="5" spans="1:14" ht="31.5" x14ac:dyDescent="0.25">
      <c r="A5" s="54" t="str">
        <f>'[2]A3-FinPerf V'!A5</f>
        <v>Vote 1 - Corporate Services and Planning</v>
      </c>
      <c r="B5" s="42">
        <v>17300539.978855334</v>
      </c>
      <c r="C5" s="42">
        <v>16318695.610664761</v>
      </c>
      <c r="D5" s="42">
        <v>18358532.561997857</v>
      </c>
      <c r="E5" s="42">
        <v>27499724.73552081</v>
      </c>
      <c r="F5" s="42">
        <v>22438206.464664049</v>
      </c>
      <c r="G5" s="42">
        <v>10199184.756665474</v>
      </c>
      <c r="H5" s="42">
        <v>23420050.832854621</v>
      </c>
      <c r="I5" s="42">
        <v>20398369.513330948</v>
      </c>
      <c r="J5" s="42">
        <v>20398369.513330948</v>
      </c>
      <c r="K5" s="42">
        <v>35659072.540853187</v>
      </c>
      <c r="L5" s="42">
        <v>10199184.756665474</v>
      </c>
      <c r="M5" s="39">
        <v>-219269705.26540345</v>
      </c>
      <c r="N5" s="44">
        <v>2920226</v>
      </c>
    </row>
    <row r="6" spans="1:14" ht="31.5" x14ac:dyDescent="0.25">
      <c r="A6" s="54" t="str">
        <f>'[2]A3-FinPerf V'!A6</f>
        <v>Vote 2 - Financial Management Area</v>
      </c>
      <c r="B6" s="42">
        <v>18261003.153979957</v>
      </c>
      <c r="C6" s="42">
        <v>17224650.350763477</v>
      </c>
      <c r="D6" s="42">
        <v>19377731.644608911</v>
      </c>
      <c r="E6" s="42">
        <v>29026409.623207126</v>
      </c>
      <c r="F6" s="42">
        <v>23683894.232299782</v>
      </c>
      <c r="G6" s="42">
        <v>10765406.469227171</v>
      </c>
      <c r="H6" s="42">
        <v>24720247.035516262</v>
      </c>
      <c r="I6" s="42">
        <v>21530812.938454341</v>
      </c>
      <c r="J6" s="42">
        <v>21530812.938454341</v>
      </c>
      <c r="K6" s="42">
        <v>37638734.798588865</v>
      </c>
      <c r="L6" s="42">
        <v>10765406.469227171</v>
      </c>
      <c r="M6" s="39">
        <v>408517165.20647264</v>
      </c>
      <c r="N6" s="44">
        <v>643042274.86080003</v>
      </c>
    </row>
    <row r="7" spans="1:14" ht="47.25" x14ac:dyDescent="0.25">
      <c r="A7" s="54" t="str">
        <f>'[2]A3-FinPerf V'!A7</f>
        <v>Vote 3 - Infrastructure Development, Service Delivery and Maintenance Management</v>
      </c>
      <c r="B7" s="42">
        <v>156367695.55752471</v>
      </c>
      <c r="C7" s="42">
        <v>147493478.83147246</v>
      </c>
      <c r="D7" s="42">
        <v>165930163.68540651</v>
      </c>
      <c r="E7" s="42">
        <v>248551119.82719496</v>
      </c>
      <c r="F7" s="42">
        <v>202803533.39327464</v>
      </c>
      <c r="G7" s="42">
        <v>92183424.269670263</v>
      </c>
      <c r="H7" s="42">
        <v>211677750.11932689</v>
      </c>
      <c r="I7" s="42">
        <v>184366848.53934053</v>
      </c>
      <c r="J7" s="42">
        <v>184366848.53934053</v>
      </c>
      <c r="K7" s="42">
        <v>322297859.24293119</v>
      </c>
      <c r="L7" s="42">
        <v>92183424.269670263</v>
      </c>
      <c r="M7" s="39">
        <v>290768911.72484708</v>
      </c>
      <c r="N7" s="44">
        <v>2298991058</v>
      </c>
    </row>
    <row r="8" spans="1:14" ht="47.25" x14ac:dyDescent="0.25">
      <c r="A8" s="54" t="str">
        <f>'[2]A3-FinPerf V'!A8</f>
        <v>Vote 4 - Sustainable Community Service Delivery Provision Management</v>
      </c>
      <c r="B8" s="42">
        <v>30501065.271026656</v>
      </c>
      <c r="C8" s="42">
        <v>28770061.545317974</v>
      </c>
      <c r="D8" s="42">
        <v>32366319.238482721</v>
      </c>
      <c r="E8" s="42">
        <v>48482353.736850388</v>
      </c>
      <c r="F8" s="42">
        <v>39558834.624812216</v>
      </c>
      <c r="G8" s="42">
        <v>17981288.465823732</v>
      </c>
      <c r="H8" s="42">
        <v>41289838.350520901</v>
      </c>
      <c r="I8" s="42">
        <v>35962576.931647465</v>
      </c>
      <c r="J8" s="42">
        <v>35962576.931647465</v>
      </c>
      <c r="K8" s="42">
        <v>62867384.509509377</v>
      </c>
      <c r="L8" s="42">
        <v>17981288.465823732</v>
      </c>
      <c r="M8" s="39">
        <v>-348886238.07146263</v>
      </c>
      <c r="N8" s="44">
        <v>42837350</v>
      </c>
    </row>
    <row r="9" spans="1:14" x14ac:dyDescent="0.25">
      <c r="A9" s="41" t="str">
        <f>'[2]A3-FinPerf V'!A20</f>
        <v>Total Revenue by Vote</v>
      </c>
      <c r="B9" s="40">
        <f t="shared" ref="B9:N9" si="0">SUM(B5:B8)</f>
        <v>222430303.96138668</v>
      </c>
      <c r="C9" s="40">
        <f t="shared" si="0"/>
        <v>209806886.33821866</v>
      </c>
      <c r="D9" s="40">
        <f t="shared" si="0"/>
        <v>236032747.130496</v>
      </c>
      <c r="E9" s="40">
        <f t="shared" si="0"/>
        <v>353559607.92277324</v>
      </c>
      <c r="F9" s="40">
        <f t="shared" si="0"/>
        <v>288484468.7150507</v>
      </c>
      <c r="G9" s="40">
        <f t="shared" si="0"/>
        <v>131129303.96138665</v>
      </c>
      <c r="H9" s="40">
        <f t="shared" si="0"/>
        <v>301107886.33821869</v>
      </c>
      <c r="I9" s="40">
        <f t="shared" si="0"/>
        <v>262258607.9227733</v>
      </c>
      <c r="J9" s="40">
        <f t="shared" si="0"/>
        <v>262258607.9227733</v>
      </c>
      <c r="K9" s="40">
        <f t="shared" si="0"/>
        <v>458463051.09188265</v>
      </c>
      <c r="L9" s="40">
        <f t="shared" si="0"/>
        <v>131129303.96138665</v>
      </c>
      <c r="M9" s="40">
        <f t="shared" si="0"/>
        <v>131130133.59445363</v>
      </c>
      <c r="N9" s="53">
        <f t="shared" si="0"/>
        <v>2987790908.8607998</v>
      </c>
    </row>
    <row r="15" spans="1:14" x14ac:dyDescent="0.25">
      <c r="N15" s="38"/>
    </row>
    <row r="18" spans="2:2" s="38" customFormat="1" x14ac:dyDescent="0.25">
      <c r="B18" s="38">
        <f>N18/12</f>
        <v>0</v>
      </c>
    </row>
  </sheetData>
  <mergeCells count="2">
    <mergeCell ref="A1:N1"/>
    <mergeCell ref="B2:N2"/>
  </mergeCells>
  <pageMargins left="0.70866141732283472" right="0.70866141732283472" top="0.74803149606299213" bottom="0.74803149606299213" header="0.31496062992125984" footer="0.31496062992125984"/>
  <pageSetup scale="70" firstPageNumber="2" orientation="landscape" horizontalDpi="4294967293"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topLeftCell="D13"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2149</v>
      </c>
      <c r="B1" s="508"/>
      <c r="C1" s="508"/>
      <c r="D1" s="508"/>
      <c r="E1" s="508"/>
      <c r="F1" s="508"/>
      <c r="G1" s="508"/>
      <c r="H1" s="508"/>
      <c r="I1" s="508"/>
      <c r="J1" s="508"/>
      <c r="K1" s="508"/>
      <c r="L1" s="508"/>
      <c r="M1" s="508"/>
      <c r="N1" s="508"/>
      <c r="O1" s="508"/>
      <c r="P1" s="508"/>
    </row>
    <row r="2" spans="1:16" ht="25.5" x14ac:dyDescent="0.35">
      <c r="A2" s="508" t="s">
        <v>2424</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1" spans="1:16" ht="18.75" x14ac:dyDescent="0.3">
      <c r="F11" s="189"/>
      <c r="G11" s="189"/>
    </row>
    <row r="12" spans="1:16" ht="18.75" x14ac:dyDescent="0.3">
      <c r="D12" s="187">
        <v>1</v>
      </c>
      <c r="E12" s="188" t="s">
        <v>2150</v>
      </c>
      <c r="F12" s="189"/>
      <c r="G12" s="189"/>
    </row>
    <row r="13" spans="1:16" ht="18.75" x14ac:dyDescent="0.3">
      <c r="D13" s="189"/>
      <c r="E13" s="189"/>
      <c r="F13" s="189"/>
      <c r="G13" s="189"/>
    </row>
    <row r="14" spans="1:16" ht="18.75" x14ac:dyDescent="0.3">
      <c r="D14" s="190">
        <v>1.1000000000000001</v>
      </c>
      <c r="E14" s="188" t="s">
        <v>2118</v>
      </c>
      <c r="F14" s="189">
        <v>42</v>
      </c>
      <c r="G14" s="189"/>
    </row>
    <row r="15" spans="1:16" ht="18.75" x14ac:dyDescent="0.3">
      <c r="D15" s="189" t="s">
        <v>2119</v>
      </c>
      <c r="E15" s="191" t="s">
        <v>2120</v>
      </c>
      <c r="F15" s="189">
        <v>42</v>
      </c>
      <c r="G15" s="189"/>
    </row>
    <row r="16" spans="1:16" ht="18.75" x14ac:dyDescent="0.3">
      <c r="D16" s="189" t="s">
        <v>2121</v>
      </c>
      <c r="E16" s="188" t="s">
        <v>2151</v>
      </c>
      <c r="F16" s="189">
        <v>0</v>
      </c>
      <c r="G16" s="189"/>
    </row>
    <row r="17" spans="4:13" ht="18.75" x14ac:dyDescent="0.3">
      <c r="F17" s="189"/>
      <c r="G17" s="189"/>
      <c r="M17" s="200"/>
    </row>
    <row r="18" spans="4:13" ht="18.75" x14ac:dyDescent="0.3">
      <c r="D18" s="190">
        <v>1.2</v>
      </c>
      <c r="E18" s="189" t="s">
        <v>2141</v>
      </c>
      <c r="F18" s="189"/>
      <c r="G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48" fitToHeight="25" orientation="portrait" r:id="rId1"/>
  <headerFoot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1" zoomScaleSheetLayoutView="100" workbookViewId="0">
      <selection activeCell="G15" sqref="G15"/>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2152</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2152</v>
      </c>
      <c r="F12" s="189"/>
    </row>
    <row r="13" spans="1:16" ht="18.75" x14ac:dyDescent="0.3">
      <c r="D13" s="189"/>
      <c r="E13" s="189"/>
      <c r="F13" s="189"/>
    </row>
    <row r="14" spans="1:16" ht="18.75" x14ac:dyDescent="0.3">
      <c r="D14" s="190">
        <v>1.1000000000000001</v>
      </c>
      <c r="E14" s="188" t="s">
        <v>2118</v>
      </c>
      <c r="F14" s="189">
        <v>11</v>
      </c>
    </row>
    <row r="15" spans="1:16" ht="18.75" x14ac:dyDescent="0.3">
      <c r="D15" s="189" t="s">
        <v>2119</v>
      </c>
      <c r="E15" s="191" t="s">
        <v>2120</v>
      </c>
      <c r="F15" s="189">
        <v>11</v>
      </c>
    </row>
    <row r="16" spans="1:16" ht="18.75" x14ac:dyDescent="0.3">
      <c r="D16" s="189" t="s">
        <v>2121</v>
      </c>
      <c r="E16" s="188" t="s">
        <v>2122</v>
      </c>
      <c r="F16" s="189">
        <v>0</v>
      </c>
    </row>
    <row r="17" spans="4:13" ht="18.75" x14ac:dyDescent="0.3">
      <c r="D17" s="189"/>
      <c r="E17" s="189"/>
      <c r="F17" s="189"/>
      <c r="M17" s="200"/>
    </row>
    <row r="18" spans="4:13" ht="18.75" x14ac:dyDescent="0.3">
      <c r="D18" s="190">
        <v>1.2</v>
      </c>
      <c r="E18" s="189" t="s">
        <v>2141</v>
      </c>
      <c r="F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49" fitToHeight="25" orientation="portrait" r:id="rId1"/>
  <headerFoot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0"/>
  <sheetViews>
    <sheetView view="pageBreakPreview" topLeftCell="D1" zoomScaleSheetLayoutView="100" workbookViewId="0">
      <pane ySplit="7" topLeftCell="A29" activePane="bottomLeft" state="frozen"/>
      <selection pane="bottomLeft" activeCell="O12" sqref="O12"/>
    </sheetView>
  </sheetViews>
  <sheetFormatPr defaultRowHeight="15" x14ac:dyDescent="0.25"/>
  <cols>
    <col min="1" max="1" width="8.7109375" style="99" customWidth="1"/>
    <col min="2" max="2" width="9.42578125" style="99" customWidth="1"/>
    <col min="3" max="3" width="27.140625" style="99" customWidth="1"/>
    <col min="4" max="4" width="12.28515625" style="99" customWidth="1"/>
    <col min="5" max="5" width="9.140625" style="99"/>
    <col min="6" max="6" width="9.85546875" style="99" customWidth="1"/>
    <col min="7" max="7" width="11.5703125" style="99" customWidth="1"/>
    <col min="8" max="8" width="12.7109375" style="99" customWidth="1"/>
    <col min="9" max="16384" width="9.140625" style="99"/>
  </cols>
  <sheetData>
    <row r="1" spans="1:18" ht="15.75" x14ac:dyDescent="0.25">
      <c r="A1" s="105" t="s">
        <v>2</v>
      </c>
      <c r="B1" s="105"/>
      <c r="C1" s="105"/>
      <c r="D1" s="105"/>
      <c r="E1" s="105"/>
      <c r="F1" s="105"/>
    </row>
    <row r="3" spans="1:18" ht="15.75" x14ac:dyDescent="0.25">
      <c r="A3" s="105" t="s">
        <v>524</v>
      </c>
      <c r="B3" s="105"/>
      <c r="C3" s="105"/>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10</v>
      </c>
      <c r="M6" s="515" t="s">
        <v>2421</v>
      </c>
      <c r="N6" s="516"/>
      <c r="O6" s="516"/>
      <c r="P6" s="516"/>
      <c r="Q6" s="516"/>
      <c r="R6" s="517"/>
    </row>
    <row r="7" spans="1:18" ht="48" x14ac:dyDescent="0.25">
      <c r="A7" s="532"/>
      <c r="B7" s="535"/>
      <c r="C7" s="532"/>
      <c r="D7" s="532"/>
      <c r="E7" s="532"/>
      <c r="F7" s="532"/>
      <c r="G7" s="532"/>
      <c r="H7" s="535"/>
      <c r="I7" s="102" t="s">
        <v>11</v>
      </c>
      <c r="J7" s="102" t="s">
        <v>11</v>
      </c>
      <c r="K7" s="102" t="s">
        <v>11</v>
      </c>
      <c r="L7" s="536"/>
      <c r="M7" s="319" t="s">
        <v>2340</v>
      </c>
      <c r="N7" s="319" t="s">
        <v>2422</v>
      </c>
      <c r="O7" s="319" t="s">
        <v>2342</v>
      </c>
      <c r="P7" s="319" t="s">
        <v>2337</v>
      </c>
      <c r="Q7" s="319" t="s">
        <v>2338</v>
      </c>
      <c r="R7" s="319" t="s">
        <v>2339</v>
      </c>
    </row>
    <row r="8" spans="1:18" ht="86.25" customHeight="1" x14ac:dyDescent="0.25">
      <c r="A8" s="522" t="s">
        <v>1078</v>
      </c>
      <c r="B8" s="522" t="s">
        <v>120</v>
      </c>
      <c r="C8" s="522" t="s">
        <v>519</v>
      </c>
      <c r="D8" s="522" t="s">
        <v>1474</v>
      </c>
      <c r="E8" s="522" t="s">
        <v>17</v>
      </c>
      <c r="F8" s="548" t="s">
        <v>1475</v>
      </c>
      <c r="G8" s="522" t="s">
        <v>2395</v>
      </c>
      <c r="H8" s="548" t="s">
        <v>2396</v>
      </c>
      <c r="I8" s="293" t="s">
        <v>17</v>
      </c>
      <c r="J8" s="293" t="s">
        <v>17</v>
      </c>
      <c r="K8" s="293" t="s">
        <v>17</v>
      </c>
      <c r="L8" s="522" t="s">
        <v>38</v>
      </c>
      <c r="M8" s="378" t="s">
        <v>17</v>
      </c>
      <c r="N8" s="378" t="s">
        <v>17</v>
      </c>
      <c r="O8" s="379" t="s">
        <v>2115</v>
      </c>
      <c r="P8" s="378" t="s">
        <v>17</v>
      </c>
      <c r="Q8" s="378" t="s">
        <v>17</v>
      </c>
      <c r="R8" s="378" t="s">
        <v>17</v>
      </c>
    </row>
    <row r="9" spans="1:18" ht="20.25" customHeight="1" x14ac:dyDescent="0.25">
      <c r="A9" s="522"/>
      <c r="B9" s="522"/>
      <c r="C9" s="522"/>
      <c r="D9" s="522"/>
      <c r="E9" s="522"/>
      <c r="F9" s="522"/>
      <c r="G9" s="522"/>
      <c r="H9" s="548"/>
      <c r="I9" s="293" t="s">
        <v>17</v>
      </c>
      <c r="J9" s="293" t="s">
        <v>17</v>
      </c>
      <c r="K9" s="293" t="s">
        <v>17</v>
      </c>
      <c r="L9" s="522"/>
      <c r="M9" s="378" t="s">
        <v>17</v>
      </c>
      <c r="N9" s="378" t="s">
        <v>17</v>
      </c>
      <c r="O9" s="378" t="s">
        <v>17</v>
      </c>
      <c r="P9" s="378" t="s">
        <v>17</v>
      </c>
      <c r="Q9" s="378" t="s">
        <v>17</v>
      </c>
      <c r="R9" s="378" t="s">
        <v>17</v>
      </c>
    </row>
    <row r="10" spans="1:18" ht="108" customHeight="1" x14ac:dyDescent="0.25">
      <c r="A10" s="522" t="s">
        <v>1079</v>
      </c>
      <c r="B10" s="522" t="s">
        <v>120</v>
      </c>
      <c r="C10" s="522"/>
      <c r="D10" s="522" t="s">
        <v>516</v>
      </c>
      <c r="E10" s="522" t="s">
        <v>17</v>
      </c>
      <c r="F10" s="522" t="s">
        <v>343</v>
      </c>
      <c r="G10" s="522" t="s">
        <v>1922</v>
      </c>
      <c r="H10" s="548" t="s">
        <v>2397</v>
      </c>
      <c r="I10" s="293" t="s">
        <v>17</v>
      </c>
      <c r="J10" s="293" t="s">
        <v>17</v>
      </c>
      <c r="K10" s="293" t="s">
        <v>17</v>
      </c>
      <c r="L10" s="522" t="s">
        <v>38</v>
      </c>
      <c r="M10" s="378" t="s">
        <v>1923</v>
      </c>
      <c r="N10" s="378" t="s">
        <v>2619</v>
      </c>
      <c r="O10" s="379">
        <v>2</v>
      </c>
      <c r="P10" s="378" t="s">
        <v>2620</v>
      </c>
      <c r="Q10" s="378" t="s">
        <v>17</v>
      </c>
      <c r="R10" s="378" t="s">
        <v>2621</v>
      </c>
    </row>
    <row r="11" spans="1:18" x14ac:dyDescent="0.25">
      <c r="A11" s="522"/>
      <c r="B11" s="522"/>
      <c r="C11" s="522"/>
      <c r="D11" s="522"/>
      <c r="E11" s="522"/>
      <c r="F11" s="522"/>
      <c r="G11" s="522"/>
      <c r="H11" s="548"/>
      <c r="I11" s="293" t="s">
        <v>17</v>
      </c>
      <c r="J11" s="293" t="s">
        <v>17</v>
      </c>
      <c r="K11" s="293" t="s">
        <v>17</v>
      </c>
      <c r="L11" s="522"/>
      <c r="M11" s="378" t="s">
        <v>17</v>
      </c>
      <c r="N11" s="378" t="s">
        <v>17</v>
      </c>
      <c r="O11" s="378" t="s">
        <v>17</v>
      </c>
      <c r="P11" s="378" t="s">
        <v>17</v>
      </c>
      <c r="Q11" s="378" t="s">
        <v>17</v>
      </c>
      <c r="R11" s="378" t="s">
        <v>17</v>
      </c>
    </row>
    <row r="12" spans="1:18" ht="120" x14ac:dyDescent="0.25">
      <c r="A12" s="522" t="s">
        <v>1080</v>
      </c>
      <c r="B12" s="522" t="s">
        <v>120</v>
      </c>
      <c r="C12" s="522"/>
      <c r="D12" s="522"/>
      <c r="E12" s="522" t="s">
        <v>17</v>
      </c>
      <c r="F12" s="522" t="s">
        <v>343</v>
      </c>
      <c r="G12" s="522" t="s">
        <v>1924</v>
      </c>
      <c r="H12" s="548" t="s">
        <v>1925</v>
      </c>
      <c r="I12" s="293" t="s">
        <v>17</v>
      </c>
      <c r="J12" s="293" t="s">
        <v>17</v>
      </c>
      <c r="K12" s="293" t="s">
        <v>17</v>
      </c>
      <c r="L12" s="522" t="s">
        <v>38</v>
      </c>
      <c r="M12" s="378" t="s">
        <v>1925</v>
      </c>
      <c r="N12" s="378" t="s">
        <v>2622</v>
      </c>
      <c r="O12" s="379">
        <v>3</v>
      </c>
      <c r="P12" s="378" t="s">
        <v>17</v>
      </c>
      <c r="Q12" s="378" t="s">
        <v>17</v>
      </c>
      <c r="R12" s="378" t="s">
        <v>2623</v>
      </c>
    </row>
    <row r="13" spans="1:18" x14ac:dyDescent="0.25">
      <c r="A13" s="522"/>
      <c r="B13" s="522"/>
      <c r="C13" s="522"/>
      <c r="D13" s="522"/>
      <c r="E13" s="522"/>
      <c r="F13" s="522"/>
      <c r="G13" s="522"/>
      <c r="H13" s="548"/>
      <c r="I13" s="293" t="s">
        <v>17</v>
      </c>
      <c r="J13" s="293" t="s">
        <v>17</v>
      </c>
      <c r="K13" s="293" t="s">
        <v>17</v>
      </c>
      <c r="L13" s="522"/>
      <c r="M13" s="378" t="s">
        <v>17</v>
      </c>
      <c r="N13" s="378" t="s">
        <v>17</v>
      </c>
      <c r="O13" s="378" t="s">
        <v>17</v>
      </c>
      <c r="P13" s="378" t="s">
        <v>17</v>
      </c>
      <c r="Q13" s="378" t="s">
        <v>17</v>
      </c>
      <c r="R13" s="378" t="s">
        <v>17</v>
      </c>
    </row>
    <row r="14" spans="1:18" ht="85.5" customHeight="1" x14ac:dyDescent="0.25">
      <c r="A14" s="522" t="s">
        <v>1081</v>
      </c>
      <c r="B14" s="522" t="s">
        <v>120</v>
      </c>
      <c r="C14" s="522"/>
      <c r="D14" s="522"/>
      <c r="E14" s="522" t="s">
        <v>17</v>
      </c>
      <c r="F14" s="522" t="s">
        <v>343</v>
      </c>
      <c r="G14" s="522" t="s">
        <v>2398</v>
      </c>
      <c r="H14" s="548" t="s">
        <v>2399</v>
      </c>
      <c r="I14" s="293" t="s">
        <v>17</v>
      </c>
      <c r="J14" s="293" t="s">
        <v>17</v>
      </c>
      <c r="K14" s="293" t="s">
        <v>17</v>
      </c>
      <c r="L14" s="522" t="s">
        <v>38</v>
      </c>
      <c r="M14" s="378" t="s">
        <v>844</v>
      </c>
      <c r="N14" s="378" t="s">
        <v>2624</v>
      </c>
      <c r="O14" s="379">
        <v>3</v>
      </c>
      <c r="P14" s="378" t="s">
        <v>17</v>
      </c>
      <c r="Q14" s="378" t="s">
        <v>17</v>
      </c>
      <c r="R14" s="378" t="s">
        <v>2625</v>
      </c>
    </row>
    <row r="15" spans="1:18" ht="22.5" customHeight="1" x14ac:dyDescent="0.25">
      <c r="A15" s="522"/>
      <c r="B15" s="522"/>
      <c r="C15" s="522"/>
      <c r="D15" s="522"/>
      <c r="E15" s="522"/>
      <c r="F15" s="522"/>
      <c r="G15" s="522"/>
      <c r="H15" s="548"/>
      <c r="I15" s="293" t="s">
        <v>17</v>
      </c>
      <c r="J15" s="293" t="s">
        <v>17</v>
      </c>
      <c r="K15" s="293" t="s">
        <v>17</v>
      </c>
      <c r="L15" s="522"/>
      <c r="M15" s="378" t="s">
        <v>17</v>
      </c>
      <c r="N15" s="378" t="s">
        <v>17</v>
      </c>
      <c r="O15" s="378" t="s">
        <v>17</v>
      </c>
      <c r="P15" s="378" t="s">
        <v>17</v>
      </c>
      <c r="Q15" s="378" t="s">
        <v>17</v>
      </c>
      <c r="R15" s="378" t="s">
        <v>17</v>
      </c>
    </row>
    <row r="16" spans="1:18" ht="129.75" customHeight="1" x14ac:dyDescent="0.25">
      <c r="A16" s="522" t="s">
        <v>1082</v>
      </c>
      <c r="B16" s="522" t="s">
        <v>120</v>
      </c>
      <c r="C16" s="522"/>
      <c r="D16" s="522" t="s">
        <v>517</v>
      </c>
      <c r="E16" s="522" t="s">
        <v>17</v>
      </c>
      <c r="F16" s="548" t="s">
        <v>1476</v>
      </c>
      <c r="G16" s="548" t="s">
        <v>845</v>
      </c>
      <c r="H16" s="548" t="s">
        <v>2400</v>
      </c>
      <c r="I16" s="293" t="s">
        <v>17</v>
      </c>
      <c r="J16" s="293" t="s">
        <v>17</v>
      </c>
      <c r="K16" s="293" t="s">
        <v>17</v>
      </c>
      <c r="L16" s="522" t="s">
        <v>38</v>
      </c>
      <c r="M16" s="378" t="s">
        <v>2418</v>
      </c>
      <c r="N16" s="378" t="s">
        <v>2626</v>
      </c>
      <c r="O16" s="379">
        <v>3</v>
      </c>
      <c r="P16" s="378" t="s">
        <v>17</v>
      </c>
      <c r="Q16" s="378" t="s">
        <v>17</v>
      </c>
      <c r="R16" s="378" t="s">
        <v>2627</v>
      </c>
    </row>
    <row r="17" spans="1:18" x14ac:dyDescent="0.25">
      <c r="A17" s="522"/>
      <c r="B17" s="522"/>
      <c r="C17" s="522"/>
      <c r="D17" s="522"/>
      <c r="E17" s="522"/>
      <c r="F17" s="522"/>
      <c r="G17" s="522"/>
      <c r="H17" s="548"/>
      <c r="I17" s="293" t="s">
        <v>17</v>
      </c>
      <c r="J17" s="293" t="s">
        <v>17</v>
      </c>
      <c r="K17" s="293" t="s">
        <v>17</v>
      </c>
      <c r="L17" s="522"/>
      <c r="M17" s="378" t="s">
        <v>17</v>
      </c>
      <c r="N17" s="378" t="s">
        <v>17</v>
      </c>
      <c r="O17" s="378" t="s">
        <v>17</v>
      </c>
      <c r="P17" s="378" t="s">
        <v>17</v>
      </c>
      <c r="Q17" s="378" t="s">
        <v>17</v>
      </c>
      <c r="R17" s="378" t="s">
        <v>17</v>
      </c>
    </row>
    <row r="18" spans="1:18" ht="72" customHeight="1" x14ac:dyDescent="0.25">
      <c r="A18" s="522" t="s">
        <v>1083</v>
      </c>
      <c r="B18" s="522" t="s">
        <v>120</v>
      </c>
      <c r="C18" s="522"/>
      <c r="D18" s="522" t="s">
        <v>518</v>
      </c>
      <c r="E18" s="522" t="s">
        <v>17</v>
      </c>
      <c r="F18" s="548" t="s">
        <v>1477</v>
      </c>
      <c r="G18" s="548" t="s">
        <v>846</v>
      </c>
      <c r="H18" s="548" t="s">
        <v>2401</v>
      </c>
      <c r="I18" s="293" t="s">
        <v>17</v>
      </c>
      <c r="J18" s="293" t="s">
        <v>17</v>
      </c>
      <c r="K18" s="293" t="s">
        <v>17</v>
      </c>
      <c r="L18" s="522" t="s">
        <v>38</v>
      </c>
      <c r="M18" s="378" t="s">
        <v>17</v>
      </c>
      <c r="N18" s="378" t="s">
        <v>17</v>
      </c>
      <c r="O18" s="379" t="s">
        <v>2115</v>
      </c>
      <c r="P18" s="378" t="s">
        <v>17</v>
      </c>
      <c r="Q18" s="378" t="s">
        <v>17</v>
      </c>
      <c r="R18" s="378" t="s">
        <v>17</v>
      </c>
    </row>
    <row r="19" spans="1:18" x14ac:dyDescent="0.25">
      <c r="A19" s="522"/>
      <c r="B19" s="522"/>
      <c r="C19" s="522"/>
      <c r="D19" s="522"/>
      <c r="E19" s="522"/>
      <c r="F19" s="522"/>
      <c r="G19" s="522"/>
      <c r="H19" s="548"/>
      <c r="I19" s="293" t="s">
        <v>17</v>
      </c>
      <c r="J19" s="293" t="s">
        <v>17</v>
      </c>
      <c r="K19" s="293" t="s">
        <v>17</v>
      </c>
      <c r="L19" s="522"/>
      <c r="M19" s="378" t="s">
        <v>17</v>
      </c>
      <c r="N19" s="378" t="s">
        <v>17</v>
      </c>
      <c r="O19" s="378" t="s">
        <v>17</v>
      </c>
      <c r="P19" s="378" t="s">
        <v>17</v>
      </c>
      <c r="Q19" s="378" t="s">
        <v>17</v>
      </c>
      <c r="R19" s="378" t="s">
        <v>17</v>
      </c>
    </row>
    <row r="20" spans="1:18" ht="88.5" customHeight="1" x14ac:dyDescent="0.25">
      <c r="A20" s="522" t="s">
        <v>1084</v>
      </c>
      <c r="B20" s="522" t="s">
        <v>120</v>
      </c>
      <c r="C20" s="522" t="s">
        <v>121</v>
      </c>
      <c r="D20" s="522" t="s">
        <v>122</v>
      </c>
      <c r="E20" s="522" t="s">
        <v>17</v>
      </c>
      <c r="F20" s="522" t="s">
        <v>1479</v>
      </c>
      <c r="G20" s="522" t="s">
        <v>1926</v>
      </c>
      <c r="H20" s="522" t="s">
        <v>1478</v>
      </c>
      <c r="I20" s="293" t="s">
        <v>17</v>
      </c>
      <c r="J20" s="293" t="s">
        <v>17</v>
      </c>
      <c r="K20" s="293" t="s">
        <v>17</v>
      </c>
      <c r="L20" s="522" t="s">
        <v>38</v>
      </c>
      <c r="M20" s="142" t="s">
        <v>1480</v>
      </c>
      <c r="N20" s="142" t="s">
        <v>2628</v>
      </c>
      <c r="O20" s="379">
        <v>3</v>
      </c>
      <c r="P20" s="378" t="s">
        <v>17</v>
      </c>
      <c r="Q20" s="378" t="s">
        <v>17</v>
      </c>
      <c r="R20" s="142" t="s">
        <v>2627</v>
      </c>
    </row>
    <row r="21" spans="1:18" x14ac:dyDescent="0.25">
      <c r="A21" s="522"/>
      <c r="B21" s="522"/>
      <c r="C21" s="522"/>
      <c r="D21" s="522"/>
      <c r="E21" s="522"/>
      <c r="F21" s="522"/>
      <c r="G21" s="522"/>
      <c r="H21" s="522"/>
      <c r="I21" s="293" t="s">
        <v>17</v>
      </c>
      <c r="J21" s="293" t="s">
        <v>17</v>
      </c>
      <c r="K21" s="293" t="s">
        <v>17</v>
      </c>
      <c r="L21" s="522"/>
      <c r="M21" s="378" t="s">
        <v>17</v>
      </c>
      <c r="N21" s="378" t="s">
        <v>17</v>
      </c>
      <c r="O21" s="378" t="s">
        <v>17</v>
      </c>
      <c r="P21" s="378" t="s">
        <v>17</v>
      </c>
      <c r="Q21" s="378" t="s">
        <v>17</v>
      </c>
      <c r="R21" s="378" t="s">
        <v>17</v>
      </c>
    </row>
    <row r="22" spans="1:18" ht="69" customHeight="1" x14ac:dyDescent="0.25">
      <c r="A22" s="522" t="s">
        <v>1085</v>
      </c>
      <c r="B22" s="522" t="s">
        <v>120</v>
      </c>
      <c r="C22" s="522"/>
      <c r="D22" s="522" t="s">
        <v>123</v>
      </c>
      <c r="E22" s="522" t="s">
        <v>17</v>
      </c>
      <c r="F22" s="522" t="s">
        <v>124</v>
      </c>
      <c r="G22" s="522" t="s">
        <v>1927</v>
      </c>
      <c r="H22" s="522" t="s">
        <v>1928</v>
      </c>
      <c r="I22" s="293" t="s">
        <v>17</v>
      </c>
      <c r="J22" s="293" t="s">
        <v>17</v>
      </c>
      <c r="K22" s="293" t="s">
        <v>17</v>
      </c>
      <c r="L22" s="522" t="s">
        <v>38</v>
      </c>
      <c r="M22" s="378" t="s">
        <v>17</v>
      </c>
      <c r="N22" s="378" t="s">
        <v>17</v>
      </c>
      <c r="O22" s="379" t="s">
        <v>2115</v>
      </c>
      <c r="P22" s="378" t="s">
        <v>17</v>
      </c>
      <c r="Q22" s="378" t="s">
        <v>17</v>
      </c>
      <c r="R22" s="378" t="s">
        <v>17</v>
      </c>
    </row>
    <row r="23" spans="1:18" x14ac:dyDescent="0.25">
      <c r="A23" s="522"/>
      <c r="B23" s="522"/>
      <c r="C23" s="522"/>
      <c r="D23" s="522"/>
      <c r="E23" s="522"/>
      <c r="F23" s="522"/>
      <c r="G23" s="522"/>
      <c r="H23" s="522"/>
      <c r="I23" s="293" t="s">
        <v>17</v>
      </c>
      <c r="J23" s="293" t="s">
        <v>17</v>
      </c>
      <c r="K23" s="293" t="s">
        <v>17</v>
      </c>
      <c r="L23" s="522"/>
      <c r="M23" s="378" t="s">
        <v>17</v>
      </c>
      <c r="N23" s="378" t="s">
        <v>17</v>
      </c>
      <c r="O23" s="378" t="s">
        <v>17</v>
      </c>
      <c r="P23" s="378" t="s">
        <v>17</v>
      </c>
      <c r="Q23" s="378" t="s">
        <v>17</v>
      </c>
      <c r="R23" s="378" t="s">
        <v>17</v>
      </c>
    </row>
    <row r="24" spans="1:18" ht="158.25" customHeight="1" x14ac:dyDescent="0.25">
      <c r="A24" s="522" t="s">
        <v>1086</v>
      </c>
      <c r="B24" s="522" t="s">
        <v>120</v>
      </c>
      <c r="C24" s="522"/>
      <c r="D24" s="522"/>
      <c r="E24" s="522"/>
      <c r="F24" s="522" t="s">
        <v>124</v>
      </c>
      <c r="G24" s="522" t="s">
        <v>1929</v>
      </c>
      <c r="H24" s="522" t="s">
        <v>1930</v>
      </c>
      <c r="I24" s="293" t="s">
        <v>17</v>
      </c>
      <c r="J24" s="293" t="s">
        <v>17</v>
      </c>
      <c r="K24" s="293" t="s">
        <v>17</v>
      </c>
      <c r="L24" s="522" t="s">
        <v>38</v>
      </c>
      <c r="M24" s="380" t="s">
        <v>1931</v>
      </c>
      <c r="N24" s="378" t="s">
        <v>2629</v>
      </c>
      <c r="O24" s="379">
        <v>2</v>
      </c>
      <c r="P24" s="378" t="s">
        <v>2630</v>
      </c>
      <c r="Q24" s="378" t="s">
        <v>2631</v>
      </c>
      <c r="R24" s="378" t="s">
        <v>2632</v>
      </c>
    </row>
    <row r="25" spans="1:18" ht="10.5" customHeight="1" x14ac:dyDescent="0.25">
      <c r="A25" s="522"/>
      <c r="B25" s="522"/>
      <c r="C25" s="522"/>
      <c r="D25" s="522"/>
      <c r="E25" s="522"/>
      <c r="F25" s="522"/>
      <c r="G25" s="522"/>
      <c r="H25" s="522"/>
      <c r="I25" s="293" t="s">
        <v>17</v>
      </c>
      <c r="J25" s="293" t="s">
        <v>17</v>
      </c>
      <c r="K25" s="293" t="s">
        <v>17</v>
      </c>
      <c r="L25" s="522"/>
      <c r="M25" s="378" t="s">
        <v>17</v>
      </c>
      <c r="N25" s="378" t="s">
        <v>17</v>
      </c>
      <c r="O25" s="378" t="s">
        <v>17</v>
      </c>
      <c r="P25" s="378" t="s">
        <v>17</v>
      </c>
      <c r="Q25" s="378" t="s">
        <v>17</v>
      </c>
      <c r="R25" s="378" t="s">
        <v>17</v>
      </c>
    </row>
    <row r="26" spans="1:18" ht="71.25" customHeight="1" x14ac:dyDescent="0.25">
      <c r="A26" s="522" t="s">
        <v>1087</v>
      </c>
      <c r="B26" s="522" t="s">
        <v>120</v>
      </c>
      <c r="C26" s="522"/>
      <c r="D26" s="522" t="s">
        <v>125</v>
      </c>
      <c r="E26" s="522" t="s">
        <v>17</v>
      </c>
      <c r="F26" s="522" t="s">
        <v>1481</v>
      </c>
      <c r="G26" s="522" t="s">
        <v>1932</v>
      </c>
      <c r="H26" s="522" t="s">
        <v>1933</v>
      </c>
      <c r="I26" s="522" t="s">
        <v>17</v>
      </c>
      <c r="J26" s="522" t="s">
        <v>17</v>
      </c>
      <c r="K26" s="522" t="s">
        <v>17</v>
      </c>
      <c r="L26" s="522" t="s">
        <v>38</v>
      </c>
      <c r="M26" s="378" t="s">
        <v>17</v>
      </c>
      <c r="N26" s="378" t="s">
        <v>17</v>
      </c>
      <c r="O26" s="379" t="s">
        <v>2115</v>
      </c>
      <c r="P26" s="378" t="s">
        <v>17</v>
      </c>
      <c r="Q26" s="378" t="s">
        <v>17</v>
      </c>
      <c r="R26" s="378" t="s">
        <v>17</v>
      </c>
    </row>
    <row r="27" spans="1:18" x14ac:dyDescent="0.25">
      <c r="A27" s="522"/>
      <c r="B27" s="522"/>
      <c r="C27" s="522"/>
      <c r="D27" s="522"/>
      <c r="E27" s="522"/>
      <c r="F27" s="522"/>
      <c r="G27" s="522"/>
      <c r="H27" s="522"/>
      <c r="I27" s="522"/>
      <c r="J27" s="522" t="s">
        <v>17</v>
      </c>
      <c r="K27" s="522" t="s">
        <v>17</v>
      </c>
      <c r="L27" s="522"/>
      <c r="M27" s="378" t="s">
        <v>17</v>
      </c>
      <c r="N27" s="378" t="s">
        <v>17</v>
      </c>
      <c r="O27" s="378" t="s">
        <v>17</v>
      </c>
      <c r="P27" s="378" t="s">
        <v>17</v>
      </c>
      <c r="Q27" s="378" t="s">
        <v>17</v>
      </c>
      <c r="R27" s="378" t="s">
        <v>17</v>
      </c>
    </row>
    <row r="28" spans="1:18" ht="120" x14ac:dyDescent="0.25">
      <c r="A28" s="522"/>
      <c r="B28" s="522"/>
      <c r="C28" s="522"/>
      <c r="D28" s="522"/>
      <c r="E28" s="522"/>
      <c r="F28" s="522"/>
      <c r="G28" s="293" t="s">
        <v>1934</v>
      </c>
      <c r="H28" s="293" t="s">
        <v>1935</v>
      </c>
      <c r="I28" s="294" t="s">
        <v>17</v>
      </c>
      <c r="J28" s="293" t="s">
        <v>17</v>
      </c>
      <c r="K28" s="293" t="s">
        <v>17</v>
      </c>
      <c r="L28" s="522"/>
      <c r="M28" s="378" t="s">
        <v>17</v>
      </c>
      <c r="N28" s="378" t="s">
        <v>17</v>
      </c>
      <c r="O28" s="379" t="s">
        <v>2115</v>
      </c>
      <c r="P28" s="378" t="s">
        <v>17</v>
      </c>
      <c r="Q28" s="378" t="s">
        <v>17</v>
      </c>
      <c r="R28" s="378" t="s">
        <v>17</v>
      </c>
    </row>
    <row r="29" spans="1:18" ht="98.25" customHeight="1" x14ac:dyDescent="0.25">
      <c r="A29" s="522" t="s">
        <v>1088</v>
      </c>
      <c r="B29" s="522" t="s">
        <v>120</v>
      </c>
      <c r="C29" s="522"/>
      <c r="D29" s="522" t="s">
        <v>126</v>
      </c>
      <c r="E29" s="522" t="s">
        <v>17</v>
      </c>
      <c r="F29" s="522" t="s">
        <v>1936</v>
      </c>
      <c r="G29" s="522" t="s">
        <v>1482</v>
      </c>
      <c r="H29" s="522" t="s">
        <v>1937</v>
      </c>
      <c r="I29" s="293" t="s">
        <v>17</v>
      </c>
      <c r="J29" s="293" t="s">
        <v>17</v>
      </c>
      <c r="K29" s="293" t="s">
        <v>17</v>
      </c>
      <c r="L29" s="522" t="s">
        <v>38</v>
      </c>
      <c r="M29" s="378" t="s">
        <v>17</v>
      </c>
      <c r="N29" s="378" t="s">
        <v>17</v>
      </c>
      <c r="O29" s="379" t="s">
        <v>2115</v>
      </c>
      <c r="P29" s="378" t="s">
        <v>17</v>
      </c>
      <c r="Q29" s="378" t="s">
        <v>17</v>
      </c>
      <c r="R29" s="378" t="s">
        <v>17</v>
      </c>
    </row>
    <row r="30" spans="1:18" x14ac:dyDescent="0.25">
      <c r="A30" s="522"/>
      <c r="B30" s="522"/>
      <c r="C30" s="522"/>
      <c r="D30" s="522"/>
      <c r="E30" s="522"/>
      <c r="F30" s="522"/>
      <c r="G30" s="522"/>
      <c r="H30" s="522"/>
      <c r="I30" s="293" t="s">
        <v>17</v>
      </c>
      <c r="J30" s="293" t="s">
        <v>17</v>
      </c>
      <c r="K30" s="293" t="s">
        <v>17</v>
      </c>
      <c r="L30" s="522"/>
      <c r="M30" s="378" t="s">
        <v>17</v>
      </c>
      <c r="N30" s="378" t="s">
        <v>17</v>
      </c>
      <c r="O30" s="378" t="s">
        <v>17</v>
      </c>
      <c r="P30" s="378" t="s">
        <v>17</v>
      </c>
      <c r="Q30" s="378" t="s">
        <v>17</v>
      </c>
      <c r="R30" s="378" t="s">
        <v>17</v>
      </c>
    </row>
  </sheetData>
  <mergeCells count="101">
    <mergeCell ref="A5:A7"/>
    <mergeCell ref="H12:H13"/>
    <mergeCell ref="L12:L13"/>
    <mergeCell ref="G8:G9"/>
    <mergeCell ref="H8:H9"/>
    <mergeCell ref="L8:L9"/>
    <mergeCell ref="A10:A11"/>
    <mergeCell ref="B10:B11"/>
    <mergeCell ref="D10:D15"/>
    <mergeCell ref="E10:E11"/>
    <mergeCell ref="F10:F11"/>
    <mergeCell ref="G10:G11"/>
    <mergeCell ref="H10:H11"/>
    <mergeCell ref="B5:B7"/>
    <mergeCell ref="C5:C7"/>
    <mergeCell ref="D5:D7"/>
    <mergeCell ref="E5:E7"/>
    <mergeCell ref="H14:H15"/>
    <mergeCell ref="L14:L15"/>
    <mergeCell ref="A16:A17"/>
    <mergeCell ref="B16:B17"/>
    <mergeCell ref="D16:D17"/>
    <mergeCell ref="E16:E17"/>
    <mergeCell ref="F16:F17"/>
    <mergeCell ref="G16:G17"/>
    <mergeCell ref="H16:H17"/>
    <mergeCell ref="A14:A15"/>
    <mergeCell ref="B14:B15"/>
    <mergeCell ref="E14:E15"/>
    <mergeCell ref="F14:F15"/>
    <mergeCell ref="L16:L17"/>
    <mergeCell ref="F5:F7"/>
    <mergeCell ref="G5:G7"/>
    <mergeCell ref="H5:H7"/>
    <mergeCell ref="I5:L5"/>
    <mergeCell ref="L6:L7"/>
    <mergeCell ref="L10:L11"/>
    <mergeCell ref="A20:A21"/>
    <mergeCell ref="B20:B21"/>
    <mergeCell ref="A8:A9"/>
    <mergeCell ref="B8:B9"/>
    <mergeCell ref="C8:C19"/>
    <mergeCell ref="D8:D9"/>
    <mergeCell ref="E8:E9"/>
    <mergeCell ref="F8:F9"/>
    <mergeCell ref="G14:G15"/>
    <mergeCell ref="A18:A19"/>
    <mergeCell ref="B18:B19"/>
    <mergeCell ref="D18:D19"/>
    <mergeCell ref="A12:A13"/>
    <mergeCell ref="B12:B13"/>
    <mergeCell ref="E12:E13"/>
    <mergeCell ref="F12:F13"/>
    <mergeCell ref="G12:G13"/>
    <mergeCell ref="L26:L28"/>
    <mergeCell ref="E18:E19"/>
    <mergeCell ref="F18:F19"/>
    <mergeCell ref="G18:G19"/>
    <mergeCell ref="H18:H19"/>
    <mergeCell ref="L18:L19"/>
    <mergeCell ref="L22:L23"/>
    <mergeCell ref="A24:A25"/>
    <mergeCell ref="B24:B25"/>
    <mergeCell ref="F24:F25"/>
    <mergeCell ref="G24:G25"/>
    <mergeCell ref="H24:H25"/>
    <mergeCell ref="L24:L25"/>
    <mergeCell ref="G20:G21"/>
    <mergeCell ref="H20:H21"/>
    <mergeCell ref="L20:L21"/>
    <mergeCell ref="A22:A23"/>
    <mergeCell ref="B22:B23"/>
    <mergeCell ref="D22:D25"/>
    <mergeCell ref="E22:E25"/>
    <mergeCell ref="F22:F23"/>
    <mergeCell ref="G22:G23"/>
    <mergeCell ref="H22:H23"/>
    <mergeCell ref="M5:R5"/>
    <mergeCell ref="M6:R6"/>
    <mergeCell ref="A29:A30"/>
    <mergeCell ref="B29:B30"/>
    <mergeCell ref="D29:D30"/>
    <mergeCell ref="E29:E30"/>
    <mergeCell ref="F29:F30"/>
    <mergeCell ref="F26:F28"/>
    <mergeCell ref="G26:G27"/>
    <mergeCell ref="H26:H27"/>
    <mergeCell ref="I26:I27"/>
    <mergeCell ref="J26:J27"/>
    <mergeCell ref="K26:K27"/>
    <mergeCell ref="B26:B28"/>
    <mergeCell ref="D26:D28"/>
    <mergeCell ref="E26:E28"/>
    <mergeCell ref="C20:C30"/>
    <mergeCell ref="D20:D21"/>
    <mergeCell ref="E20:E21"/>
    <mergeCell ref="F20:F21"/>
    <mergeCell ref="A26:A28"/>
    <mergeCell ref="G29:G30"/>
    <mergeCell ref="H29:H30"/>
    <mergeCell ref="L29:L30"/>
  </mergeCells>
  <conditionalFormatting sqref="O8 O10 O12 O14 O16 O18 O20 O22 O24 O26 O28:O29">
    <cfRule type="cellIs" dxfId="527" priority="1" operator="equal">
      <formula>5</formula>
    </cfRule>
    <cfRule type="cellIs" dxfId="526" priority="2" operator="equal">
      <formula>1</formula>
    </cfRule>
    <cfRule type="cellIs" dxfId="525" priority="3" operator="equal">
      <formula>"NOT APPLICABLE"</formula>
    </cfRule>
    <cfRule type="cellIs" dxfId="524" priority="4" operator="equal">
      <formula>5</formula>
    </cfRule>
    <cfRule type="cellIs" dxfId="523" priority="5" operator="equal">
      <formula>4</formula>
    </cfRule>
    <cfRule type="cellIs" dxfId="522" priority="6" operator="equal">
      <formula>3</formula>
    </cfRule>
    <cfRule type="cellIs" dxfId="521" priority="7" operator="equal">
      <formula>2</formula>
    </cfRule>
    <cfRule type="cellIs" dxfId="520" priority="8" operator="equal">
      <formula>1</formula>
    </cfRule>
  </conditionalFormatting>
  <pageMargins left="0.39370078740157483" right="0.39370078740157483" top="0.39370078740157483" bottom="0.39370078740157483" header="0.39370078740157483" footer="0.39370078740157483"/>
  <pageSetup paperSize="9" scale="72" firstPageNumber="17"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 O14 O16 O18 O20 O22 O24 O26 O28:O29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4" zoomScaleSheetLayoutView="100" workbookViewId="0">
      <selection activeCell="F17" sqref="F17"/>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2153</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2153</v>
      </c>
      <c r="F12" s="189"/>
      <c r="G12" s="189"/>
    </row>
    <row r="13" spans="1:16" ht="18.75" x14ac:dyDescent="0.3">
      <c r="D13" s="189"/>
      <c r="E13" s="189"/>
      <c r="F13" s="189"/>
      <c r="G13" s="189"/>
    </row>
    <row r="14" spans="1:16" ht="18.75" x14ac:dyDescent="0.3">
      <c r="D14" s="190">
        <v>1.1000000000000001</v>
      </c>
      <c r="E14" s="188" t="s">
        <v>2118</v>
      </c>
      <c r="F14" s="189">
        <v>10</v>
      </c>
      <c r="G14" s="189"/>
    </row>
    <row r="15" spans="1:16" ht="18.75" x14ac:dyDescent="0.3">
      <c r="D15" s="189" t="s">
        <v>2119</v>
      </c>
      <c r="E15" s="191" t="s">
        <v>2120</v>
      </c>
      <c r="F15" s="189">
        <v>10</v>
      </c>
      <c r="G15" s="189"/>
    </row>
    <row r="16" spans="1:16" ht="18.75" x14ac:dyDescent="0.3">
      <c r="D16" s="189" t="s">
        <v>2121</v>
      </c>
      <c r="E16" s="188" t="s">
        <v>2122</v>
      </c>
      <c r="F16" s="189">
        <v>0</v>
      </c>
      <c r="G16" s="189"/>
    </row>
    <row r="17" spans="4:13" ht="18.75" x14ac:dyDescent="0.3">
      <c r="D17" s="189"/>
      <c r="E17" s="189"/>
      <c r="F17" s="189"/>
      <c r="G17" s="189"/>
      <c r="M17" s="200"/>
    </row>
    <row r="18" spans="4:13" ht="18.75" x14ac:dyDescent="0.3">
      <c r="D18" s="190">
        <v>1.2</v>
      </c>
      <c r="E18" s="189" t="s">
        <v>2141</v>
      </c>
      <c r="F18" s="189"/>
      <c r="G18" s="189"/>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65" fitToHeight="25" orientation="portrait" r:id="rId1"/>
  <headerFoot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5"/>
  <sheetViews>
    <sheetView view="pageBreakPreview" topLeftCell="G1" zoomScaleSheetLayoutView="100" workbookViewId="0">
      <pane ySplit="7" topLeftCell="A23" activePane="bottomLeft" state="frozen"/>
      <selection pane="bottomLeft" activeCell="Q24" sqref="Q24"/>
    </sheetView>
  </sheetViews>
  <sheetFormatPr defaultRowHeight="15" x14ac:dyDescent="0.25"/>
  <cols>
    <col min="1" max="1" width="9.140625" style="99"/>
    <col min="2" max="2" width="18.140625" style="99" customWidth="1"/>
    <col min="3" max="3" width="27.85546875" style="99" customWidth="1"/>
    <col min="4" max="4" width="9.85546875" style="99" customWidth="1"/>
    <col min="5" max="7" width="9.140625" style="99"/>
    <col min="8" max="8" width="11.28515625" style="99" customWidth="1"/>
    <col min="9" max="16384" width="9.140625" style="99"/>
  </cols>
  <sheetData>
    <row r="1" spans="1:18" ht="15.75" x14ac:dyDescent="0.25">
      <c r="A1" s="537" t="s">
        <v>2</v>
      </c>
      <c r="B1" s="537"/>
      <c r="C1" s="537"/>
      <c r="D1" s="537"/>
      <c r="E1" s="105"/>
    </row>
    <row r="3" spans="1:18" ht="15.75" x14ac:dyDescent="0.25">
      <c r="A3" s="537" t="s">
        <v>525</v>
      </c>
      <c r="B3" s="537"/>
      <c r="C3" s="537"/>
      <c r="D3" s="105"/>
    </row>
    <row r="5" spans="1:18" ht="24" customHeight="1" x14ac:dyDescent="0.25">
      <c r="A5" s="533" t="s">
        <v>1022</v>
      </c>
      <c r="B5" s="533" t="s">
        <v>0</v>
      </c>
      <c r="C5" s="533" t="s">
        <v>3</v>
      </c>
      <c r="D5" s="533" t="s">
        <v>4</v>
      </c>
      <c r="E5" s="533" t="s">
        <v>5</v>
      </c>
      <c r="F5" s="533" t="s">
        <v>1308</v>
      </c>
      <c r="G5" s="533" t="s">
        <v>6</v>
      </c>
      <c r="H5" s="533" t="s">
        <v>12</v>
      </c>
      <c r="I5" s="512" t="s">
        <v>7</v>
      </c>
      <c r="J5" s="513"/>
      <c r="K5" s="513"/>
      <c r="L5" s="514"/>
      <c r="M5" s="512" t="s">
        <v>2420</v>
      </c>
      <c r="N5" s="513"/>
      <c r="O5" s="513"/>
      <c r="P5" s="513"/>
      <c r="Q5" s="513"/>
      <c r="R5" s="514"/>
    </row>
    <row r="6" spans="1:18" ht="14.45" customHeight="1" x14ac:dyDescent="0.25">
      <c r="A6" s="534"/>
      <c r="B6" s="534"/>
      <c r="C6" s="534"/>
      <c r="D6" s="534"/>
      <c r="E6" s="534"/>
      <c r="F6" s="534"/>
      <c r="G6" s="534"/>
      <c r="H6" s="534"/>
      <c r="I6" s="102" t="s">
        <v>1</v>
      </c>
      <c r="J6" s="102" t="s">
        <v>8</v>
      </c>
      <c r="K6" s="102" t="s">
        <v>9</v>
      </c>
      <c r="L6" s="543" t="s">
        <v>852</v>
      </c>
      <c r="M6" s="515" t="s">
        <v>2421</v>
      </c>
      <c r="N6" s="516"/>
      <c r="O6" s="516"/>
      <c r="P6" s="516"/>
      <c r="Q6" s="516"/>
      <c r="R6" s="517"/>
    </row>
    <row r="7" spans="1:18" ht="48" x14ac:dyDescent="0.25">
      <c r="A7" s="534"/>
      <c r="B7" s="534"/>
      <c r="C7" s="534"/>
      <c r="D7" s="534"/>
      <c r="E7" s="534"/>
      <c r="F7" s="534"/>
      <c r="G7" s="534"/>
      <c r="H7" s="534"/>
      <c r="I7" s="104" t="s">
        <v>11</v>
      </c>
      <c r="J7" s="104" t="s">
        <v>11</v>
      </c>
      <c r="K7" s="104" t="s">
        <v>11</v>
      </c>
      <c r="L7" s="550"/>
      <c r="M7" s="319" t="s">
        <v>2340</v>
      </c>
      <c r="N7" s="319" t="s">
        <v>2422</v>
      </c>
      <c r="O7" s="319" t="s">
        <v>2342</v>
      </c>
      <c r="P7" s="319" t="s">
        <v>2337</v>
      </c>
      <c r="Q7" s="319" t="s">
        <v>2338</v>
      </c>
      <c r="R7" s="319" t="s">
        <v>2339</v>
      </c>
    </row>
    <row r="8" spans="1:18" ht="102" customHeight="1" x14ac:dyDescent="0.25">
      <c r="A8" s="129" t="s">
        <v>1089</v>
      </c>
      <c r="B8" s="129" t="s">
        <v>1382</v>
      </c>
      <c r="C8" s="129" t="s">
        <v>1383</v>
      </c>
      <c r="D8" s="129" t="s">
        <v>103</v>
      </c>
      <c r="E8" s="129" t="s">
        <v>17</v>
      </c>
      <c r="F8" s="129" t="s">
        <v>37</v>
      </c>
      <c r="G8" s="129" t="s">
        <v>1981</v>
      </c>
      <c r="H8" s="129" t="s">
        <v>1921</v>
      </c>
      <c r="I8" s="129" t="s">
        <v>17</v>
      </c>
      <c r="J8" s="129" t="s">
        <v>17</v>
      </c>
      <c r="K8" s="129" t="s">
        <v>17</v>
      </c>
      <c r="L8" s="129" t="s">
        <v>17</v>
      </c>
      <c r="M8" s="375" t="s">
        <v>1920</v>
      </c>
      <c r="N8" s="374" t="s">
        <v>2601</v>
      </c>
      <c r="O8" s="373">
        <v>3</v>
      </c>
      <c r="P8" s="374" t="s">
        <v>17</v>
      </c>
      <c r="Q8" s="374" t="s">
        <v>17</v>
      </c>
      <c r="R8" s="373" t="s">
        <v>2602</v>
      </c>
    </row>
    <row r="9" spans="1:18" ht="96.75" customHeight="1" x14ac:dyDescent="0.25">
      <c r="A9" s="549" t="s">
        <v>1090</v>
      </c>
      <c r="B9" s="549" t="s">
        <v>1382</v>
      </c>
      <c r="C9" s="549" t="s">
        <v>104</v>
      </c>
      <c r="D9" s="549" t="s">
        <v>17</v>
      </c>
      <c r="E9" s="549" t="s">
        <v>17</v>
      </c>
      <c r="F9" s="549" t="s">
        <v>573</v>
      </c>
      <c r="G9" s="549" t="s">
        <v>1919</v>
      </c>
      <c r="H9" s="549" t="s">
        <v>1918</v>
      </c>
      <c r="I9" s="129" t="s">
        <v>17</v>
      </c>
      <c r="J9" s="129" t="s">
        <v>17</v>
      </c>
      <c r="K9" s="129" t="s">
        <v>17</v>
      </c>
      <c r="L9" s="549" t="s">
        <v>17</v>
      </c>
      <c r="M9" s="374" t="s">
        <v>1917</v>
      </c>
      <c r="N9" s="373" t="s">
        <v>2603</v>
      </c>
      <c r="O9" s="373">
        <v>2</v>
      </c>
      <c r="P9" s="373" t="s">
        <v>2604</v>
      </c>
      <c r="Q9" s="373" t="s">
        <v>2605</v>
      </c>
      <c r="R9" s="373" t="s">
        <v>2606</v>
      </c>
    </row>
    <row r="10" spans="1:18" ht="17.25" customHeight="1" x14ac:dyDescent="0.25">
      <c r="A10" s="549"/>
      <c r="B10" s="549"/>
      <c r="C10" s="549"/>
      <c r="D10" s="549"/>
      <c r="E10" s="549"/>
      <c r="F10" s="549"/>
      <c r="G10" s="549"/>
      <c r="H10" s="549"/>
      <c r="I10" s="129" t="s">
        <v>17</v>
      </c>
      <c r="J10" s="129" t="s">
        <v>17</v>
      </c>
      <c r="K10" s="129" t="s">
        <v>17</v>
      </c>
      <c r="L10" s="549"/>
      <c r="M10" s="374" t="s">
        <v>17</v>
      </c>
      <c r="N10" s="462" t="s">
        <v>17</v>
      </c>
      <c r="O10" s="462" t="s">
        <v>17</v>
      </c>
      <c r="P10" s="462" t="s">
        <v>17</v>
      </c>
      <c r="Q10" s="462" t="s">
        <v>17</v>
      </c>
      <c r="R10" s="462" t="s">
        <v>17</v>
      </c>
    </row>
    <row r="11" spans="1:18" ht="99" customHeight="1" x14ac:dyDescent="0.25">
      <c r="A11" s="549" t="s">
        <v>1091</v>
      </c>
      <c r="B11" s="549" t="s">
        <v>1382</v>
      </c>
      <c r="C11" s="549" t="s">
        <v>104</v>
      </c>
      <c r="D11" s="549" t="s">
        <v>105</v>
      </c>
      <c r="E11" s="549" t="s">
        <v>17</v>
      </c>
      <c r="F11" s="549" t="s">
        <v>1916</v>
      </c>
      <c r="G11" s="549" t="s">
        <v>1915</v>
      </c>
      <c r="H11" s="549" t="s">
        <v>1914</v>
      </c>
      <c r="I11" s="129" t="s">
        <v>17</v>
      </c>
      <c r="J11" s="129" t="s">
        <v>17</v>
      </c>
      <c r="K11" s="129" t="s">
        <v>17</v>
      </c>
      <c r="L11" s="549" t="s">
        <v>17</v>
      </c>
      <c r="M11" s="375" t="s">
        <v>1913</v>
      </c>
      <c r="N11" s="375" t="s">
        <v>1913</v>
      </c>
      <c r="O11" s="373">
        <v>3</v>
      </c>
      <c r="P11" s="374" t="s">
        <v>17</v>
      </c>
      <c r="Q11" s="374" t="s">
        <v>17</v>
      </c>
      <c r="R11" s="373" t="s">
        <v>2607</v>
      </c>
    </row>
    <row r="12" spans="1:18" ht="15.75" customHeight="1" x14ac:dyDescent="0.25">
      <c r="A12" s="549"/>
      <c r="B12" s="549"/>
      <c r="C12" s="549"/>
      <c r="D12" s="549"/>
      <c r="E12" s="549"/>
      <c r="F12" s="549"/>
      <c r="G12" s="549"/>
      <c r="H12" s="549"/>
      <c r="I12" s="129" t="s">
        <v>17</v>
      </c>
      <c r="J12" s="129" t="s">
        <v>17</v>
      </c>
      <c r="K12" s="129" t="s">
        <v>17</v>
      </c>
      <c r="L12" s="549"/>
      <c r="M12" s="374" t="s">
        <v>17</v>
      </c>
      <c r="N12" s="374" t="s">
        <v>17</v>
      </c>
      <c r="O12" s="374" t="s">
        <v>17</v>
      </c>
      <c r="P12" s="374" t="s">
        <v>17</v>
      </c>
      <c r="Q12" s="374" t="s">
        <v>17</v>
      </c>
      <c r="R12" s="374" t="s">
        <v>17</v>
      </c>
    </row>
    <row r="13" spans="1:18" ht="104.25" customHeight="1" x14ac:dyDescent="0.25">
      <c r="A13" s="129" t="s">
        <v>1092</v>
      </c>
      <c r="B13" s="129" t="s">
        <v>1382</v>
      </c>
      <c r="C13" s="129" t="s">
        <v>106</v>
      </c>
      <c r="D13" s="129" t="s">
        <v>107</v>
      </c>
      <c r="E13" s="129" t="s">
        <v>17</v>
      </c>
      <c r="F13" s="129" t="s">
        <v>574</v>
      </c>
      <c r="G13" s="129" t="s">
        <v>1912</v>
      </c>
      <c r="H13" s="129" t="s">
        <v>1911</v>
      </c>
      <c r="I13" s="129" t="s">
        <v>17</v>
      </c>
      <c r="J13" s="129" t="s">
        <v>17</v>
      </c>
      <c r="K13" s="129" t="s">
        <v>575</v>
      </c>
      <c r="L13" s="129" t="s">
        <v>17</v>
      </c>
      <c r="M13" s="375" t="s">
        <v>1384</v>
      </c>
      <c r="N13" s="375" t="s">
        <v>1384</v>
      </c>
      <c r="O13" s="373">
        <v>3</v>
      </c>
      <c r="P13" s="374" t="s">
        <v>17</v>
      </c>
      <c r="Q13" s="374" t="s">
        <v>17</v>
      </c>
      <c r="R13" s="373" t="s">
        <v>2608</v>
      </c>
    </row>
    <row r="14" spans="1:18" ht="128.25" customHeight="1" x14ac:dyDescent="0.25">
      <c r="A14" s="549" t="s">
        <v>1093</v>
      </c>
      <c r="B14" s="549" t="s">
        <v>1382</v>
      </c>
      <c r="C14" s="549" t="s">
        <v>106</v>
      </c>
      <c r="D14" s="549" t="s">
        <v>108</v>
      </c>
      <c r="E14" s="549" t="s">
        <v>17</v>
      </c>
      <c r="F14" s="549" t="s">
        <v>109</v>
      </c>
      <c r="G14" s="549" t="s">
        <v>1910</v>
      </c>
      <c r="H14" s="549" t="s">
        <v>1905</v>
      </c>
      <c r="I14" s="129" t="s">
        <v>17</v>
      </c>
      <c r="J14" s="129" t="s">
        <v>17</v>
      </c>
      <c r="K14" s="129" t="s">
        <v>17</v>
      </c>
      <c r="L14" s="549" t="s">
        <v>17</v>
      </c>
      <c r="M14" s="374" t="s">
        <v>1904</v>
      </c>
      <c r="N14" s="376" t="s">
        <v>2609</v>
      </c>
      <c r="O14" s="373">
        <v>3</v>
      </c>
      <c r="P14" s="374" t="s">
        <v>17</v>
      </c>
      <c r="Q14" s="374" t="s">
        <v>17</v>
      </c>
      <c r="R14" s="373" t="s">
        <v>2610</v>
      </c>
    </row>
    <row r="15" spans="1:18" ht="17.25" customHeight="1" x14ac:dyDescent="0.25">
      <c r="A15" s="549"/>
      <c r="B15" s="549"/>
      <c r="C15" s="549"/>
      <c r="D15" s="549"/>
      <c r="E15" s="549"/>
      <c r="F15" s="549"/>
      <c r="G15" s="549"/>
      <c r="H15" s="549"/>
      <c r="I15" s="129" t="s">
        <v>17</v>
      </c>
      <c r="J15" s="129" t="s">
        <v>17</v>
      </c>
      <c r="K15" s="129" t="s">
        <v>17</v>
      </c>
      <c r="L15" s="549"/>
      <c r="M15" s="374" t="s">
        <v>17</v>
      </c>
      <c r="N15" s="374" t="s">
        <v>17</v>
      </c>
      <c r="O15" s="374" t="s">
        <v>17</v>
      </c>
      <c r="P15" s="374" t="s">
        <v>17</v>
      </c>
      <c r="Q15" s="374" t="s">
        <v>17</v>
      </c>
      <c r="R15" s="374" t="s">
        <v>17</v>
      </c>
    </row>
    <row r="16" spans="1:18" ht="100.5" customHeight="1" x14ac:dyDescent="0.25">
      <c r="A16" s="549" t="s">
        <v>1094</v>
      </c>
      <c r="B16" s="549" t="s">
        <v>1382</v>
      </c>
      <c r="C16" s="549" t="s">
        <v>106</v>
      </c>
      <c r="D16" s="549" t="s">
        <v>110</v>
      </c>
      <c r="E16" s="549" t="s">
        <v>17</v>
      </c>
      <c r="F16" s="549" t="s">
        <v>111</v>
      </c>
      <c r="G16" s="549" t="s">
        <v>112</v>
      </c>
      <c r="H16" s="549" t="s">
        <v>1909</v>
      </c>
      <c r="I16" s="129" t="s">
        <v>17</v>
      </c>
      <c r="J16" s="129" t="s">
        <v>17</v>
      </c>
      <c r="K16" s="129" t="s">
        <v>17</v>
      </c>
      <c r="L16" s="549" t="s">
        <v>17</v>
      </c>
      <c r="M16" s="374" t="s">
        <v>1908</v>
      </c>
      <c r="N16" s="374" t="s">
        <v>1908</v>
      </c>
      <c r="O16" s="373">
        <v>3</v>
      </c>
      <c r="P16" s="374" t="s">
        <v>17</v>
      </c>
      <c r="Q16" s="374" t="s">
        <v>17</v>
      </c>
      <c r="R16" s="373" t="s">
        <v>2611</v>
      </c>
    </row>
    <row r="17" spans="1:18" ht="19.5" customHeight="1" x14ac:dyDescent="0.25">
      <c r="A17" s="549"/>
      <c r="B17" s="549"/>
      <c r="C17" s="549"/>
      <c r="D17" s="549"/>
      <c r="E17" s="549"/>
      <c r="F17" s="549"/>
      <c r="G17" s="549"/>
      <c r="H17" s="549"/>
      <c r="I17" s="129" t="s">
        <v>17</v>
      </c>
      <c r="J17" s="129" t="s">
        <v>17</v>
      </c>
      <c r="K17" s="129" t="s">
        <v>17</v>
      </c>
      <c r="L17" s="549"/>
      <c r="M17" s="374" t="s">
        <v>17</v>
      </c>
      <c r="N17" s="374" t="s">
        <v>17</v>
      </c>
      <c r="O17" s="374" t="s">
        <v>17</v>
      </c>
      <c r="P17" s="374" t="s">
        <v>17</v>
      </c>
      <c r="Q17" s="374" t="s">
        <v>17</v>
      </c>
      <c r="R17" s="374" t="s">
        <v>17</v>
      </c>
    </row>
    <row r="18" spans="1:18" ht="152.25" customHeight="1" x14ac:dyDescent="0.25">
      <c r="A18" s="549" t="s">
        <v>1095</v>
      </c>
      <c r="B18" s="549" t="s">
        <v>1382</v>
      </c>
      <c r="C18" s="549" t="s">
        <v>113</v>
      </c>
      <c r="D18" s="549" t="s">
        <v>114</v>
      </c>
      <c r="E18" s="549" t="s">
        <v>17</v>
      </c>
      <c r="F18" s="549" t="s">
        <v>1982</v>
      </c>
      <c r="G18" s="549" t="s">
        <v>1983</v>
      </c>
      <c r="H18" s="549" t="s">
        <v>1907</v>
      </c>
      <c r="I18" s="129" t="s">
        <v>17</v>
      </c>
      <c r="J18" s="129" t="s">
        <v>17</v>
      </c>
      <c r="K18" s="129" t="s">
        <v>17</v>
      </c>
      <c r="L18" s="549" t="s">
        <v>17</v>
      </c>
      <c r="M18" s="374" t="s">
        <v>1673</v>
      </c>
      <c r="N18" s="374" t="s">
        <v>1673</v>
      </c>
      <c r="O18" s="373">
        <v>3</v>
      </c>
      <c r="P18" s="374" t="s">
        <v>17</v>
      </c>
      <c r="Q18" s="374" t="s">
        <v>17</v>
      </c>
      <c r="R18" s="376" t="s">
        <v>2612</v>
      </c>
    </row>
    <row r="19" spans="1:18" ht="79.5" customHeight="1" x14ac:dyDescent="0.25">
      <c r="A19" s="549"/>
      <c r="B19" s="549"/>
      <c r="C19" s="549"/>
      <c r="D19" s="549"/>
      <c r="E19" s="549"/>
      <c r="F19" s="549"/>
      <c r="G19" s="549"/>
      <c r="H19" s="549"/>
      <c r="I19" s="129" t="s">
        <v>17</v>
      </c>
      <c r="J19" s="129" t="s">
        <v>17</v>
      </c>
      <c r="K19" s="129" t="s">
        <v>17</v>
      </c>
      <c r="L19" s="549"/>
      <c r="M19" s="374" t="s">
        <v>17</v>
      </c>
      <c r="N19" s="374" t="s">
        <v>17</v>
      </c>
      <c r="O19" s="374" t="s">
        <v>17</v>
      </c>
      <c r="P19" s="374" t="s">
        <v>17</v>
      </c>
      <c r="Q19" s="374" t="s">
        <v>17</v>
      </c>
      <c r="R19" s="374" t="s">
        <v>17</v>
      </c>
    </row>
    <row r="20" spans="1:18" ht="150" customHeight="1" x14ac:dyDescent="0.25">
      <c r="A20" s="549" t="s">
        <v>1096</v>
      </c>
      <c r="B20" s="549" t="s">
        <v>1382</v>
      </c>
      <c r="C20" s="549" t="s">
        <v>115</v>
      </c>
      <c r="D20" s="549" t="s">
        <v>116</v>
      </c>
      <c r="E20" s="549" t="s">
        <v>17</v>
      </c>
      <c r="F20" s="549" t="s">
        <v>117</v>
      </c>
      <c r="G20" s="549" t="s">
        <v>1906</v>
      </c>
      <c r="H20" s="549" t="s">
        <v>1905</v>
      </c>
      <c r="I20" s="129" t="s">
        <v>17</v>
      </c>
      <c r="J20" s="129" t="s">
        <v>17</v>
      </c>
      <c r="K20" s="129" t="s">
        <v>17</v>
      </c>
      <c r="L20" s="549" t="s">
        <v>17</v>
      </c>
      <c r="M20" s="374" t="s">
        <v>1904</v>
      </c>
      <c r="N20" s="374" t="s">
        <v>1904</v>
      </c>
      <c r="O20" s="373">
        <v>3</v>
      </c>
      <c r="P20" s="374" t="s">
        <v>17</v>
      </c>
      <c r="Q20" s="374" t="s">
        <v>17</v>
      </c>
      <c r="R20" s="373" t="s">
        <v>2613</v>
      </c>
    </row>
    <row r="21" spans="1:18" ht="14.25" customHeight="1" x14ac:dyDescent="0.25">
      <c r="A21" s="549"/>
      <c r="B21" s="549"/>
      <c r="C21" s="549"/>
      <c r="D21" s="549"/>
      <c r="E21" s="549"/>
      <c r="F21" s="549"/>
      <c r="G21" s="549"/>
      <c r="H21" s="549"/>
      <c r="I21" s="129" t="s">
        <v>17</v>
      </c>
      <c r="J21" s="129" t="s">
        <v>17</v>
      </c>
      <c r="K21" s="129" t="s">
        <v>17</v>
      </c>
      <c r="L21" s="549"/>
      <c r="M21" s="374" t="s">
        <v>17</v>
      </c>
      <c r="N21" s="374" t="s">
        <v>17</v>
      </c>
      <c r="O21" s="374" t="s">
        <v>17</v>
      </c>
      <c r="P21" s="374" t="s">
        <v>17</v>
      </c>
      <c r="Q21" s="374" t="s">
        <v>17</v>
      </c>
      <c r="R21" s="374" t="s">
        <v>17</v>
      </c>
    </row>
    <row r="22" spans="1:18" ht="118.5" customHeight="1" x14ac:dyDescent="0.25">
      <c r="A22" s="549" t="s">
        <v>1097</v>
      </c>
      <c r="B22" s="549" t="s">
        <v>1382</v>
      </c>
      <c r="C22" s="549" t="s">
        <v>576</v>
      </c>
      <c r="D22" s="549" t="s">
        <v>1984</v>
      </c>
      <c r="E22" s="549" t="s">
        <v>17</v>
      </c>
      <c r="F22" s="549" t="s">
        <v>118</v>
      </c>
      <c r="G22" s="549" t="s">
        <v>1903</v>
      </c>
      <c r="H22" s="549" t="s">
        <v>1902</v>
      </c>
      <c r="I22" s="129" t="s">
        <v>17</v>
      </c>
      <c r="J22" s="129" t="s">
        <v>17</v>
      </c>
      <c r="K22" s="129" t="s">
        <v>17</v>
      </c>
      <c r="L22" s="549" t="s">
        <v>17</v>
      </c>
      <c r="M22" s="374" t="s">
        <v>1901</v>
      </c>
      <c r="N22" s="374" t="s">
        <v>1901</v>
      </c>
      <c r="O22" s="373">
        <v>3</v>
      </c>
      <c r="P22" s="374" t="s">
        <v>17</v>
      </c>
      <c r="Q22" s="374" t="s">
        <v>17</v>
      </c>
      <c r="R22" s="373" t="s">
        <v>2614</v>
      </c>
    </row>
    <row r="23" spans="1:18" ht="24" customHeight="1" x14ac:dyDescent="0.25">
      <c r="A23" s="549"/>
      <c r="B23" s="549"/>
      <c r="C23" s="549"/>
      <c r="D23" s="549"/>
      <c r="E23" s="549"/>
      <c r="F23" s="549"/>
      <c r="G23" s="549"/>
      <c r="H23" s="549"/>
      <c r="I23" s="129" t="s">
        <v>17</v>
      </c>
      <c r="J23" s="129" t="s">
        <v>17</v>
      </c>
      <c r="K23" s="129" t="s">
        <v>17</v>
      </c>
      <c r="L23" s="549"/>
      <c r="M23" s="374" t="s">
        <v>17</v>
      </c>
      <c r="N23" s="374" t="s">
        <v>17</v>
      </c>
      <c r="O23" s="374" t="s">
        <v>17</v>
      </c>
      <c r="P23" s="374" t="s">
        <v>17</v>
      </c>
      <c r="Q23" s="374" t="s">
        <v>17</v>
      </c>
      <c r="R23" s="374" t="s">
        <v>17</v>
      </c>
    </row>
    <row r="24" spans="1:18" s="127" customFormat="1" ht="117" customHeight="1" x14ac:dyDescent="0.25">
      <c r="A24" s="549" t="s">
        <v>1098</v>
      </c>
      <c r="B24" s="549" t="s">
        <v>1382</v>
      </c>
      <c r="C24" s="549" t="s">
        <v>119</v>
      </c>
      <c r="D24" s="549" t="s">
        <v>577</v>
      </c>
      <c r="E24" s="549" t="s">
        <v>17</v>
      </c>
      <c r="F24" s="549" t="s">
        <v>578</v>
      </c>
      <c r="G24" s="549" t="s">
        <v>1900</v>
      </c>
      <c r="H24" s="549" t="s">
        <v>1899</v>
      </c>
      <c r="I24" s="129" t="s">
        <v>853</v>
      </c>
      <c r="J24" s="143" t="s">
        <v>17</v>
      </c>
      <c r="K24" s="129" t="s">
        <v>17</v>
      </c>
      <c r="L24" s="549" t="s">
        <v>14</v>
      </c>
      <c r="M24" s="375" t="s">
        <v>1898</v>
      </c>
      <c r="N24" s="375" t="s">
        <v>2615</v>
      </c>
      <c r="O24" s="373">
        <v>2</v>
      </c>
      <c r="P24" s="377" t="s">
        <v>2616</v>
      </c>
      <c r="Q24" s="374" t="s">
        <v>2617</v>
      </c>
      <c r="R24" s="374" t="s">
        <v>2618</v>
      </c>
    </row>
    <row r="25" spans="1:18" ht="17.25" customHeight="1" x14ac:dyDescent="0.25">
      <c r="A25" s="549"/>
      <c r="B25" s="549"/>
      <c r="C25" s="549"/>
      <c r="D25" s="549"/>
      <c r="E25" s="549"/>
      <c r="F25" s="549"/>
      <c r="G25" s="549"/>
      <c r="H25" s="549"/>
      <c r="I25" s="129" t="s">
        <v>17</v>
      </c>
      <c r="J25" s="129" t="s">
        <v>17</v>
      </c>
      <c r="K25" s="129" t="s">
        <v>17</v>
      </c>
      <c r="L25" s="549"/>
      <c r="M25" s="374" t="s">
        <v>17</v>
      </c>
      <c r="N25" s="374" t="s">
        <v>17</v>
      </c>
      <c r="O25" s="374" t="s">
        <v>17</v>
      </c>
      <c r="P25" s="374" t="s">
        <v>17</v>
      </c>
      <c r="Q25" s="374" t="s">
        <v>17</v>
      </c>
      <c r="R25" s="374" t="s">
        <v>17</v>
      </c>
    </row>
  </sheetData>
  <mergeCells count="86">
    <mergeCell ref="F24:F25"/>
    <mergeCell ref="G24:G25"/>
    <mergeCell ref="H24:H25"/>
    <mergeCell ref="L24:L25"/>
    <mergeCell ref="A24:A25"/>
    <mergeCell ref="B24:B25"/>
    <mergeCell ref="C24:C25"/>
    <mergeCell ref="D24:D25"/>
    <mergeCell ref="E24:E25"/>
    <mergeCell ref="G18:G19"/>
    <mergeCell ref="H18:H19"/>
    <mergeCell ref="L18:L19"/>
    <mergeCell ref="L20:L21"/>
    <mergeCell ref="G22:G23"/>
    <mergeCell ref="H22:H23"/>
    <mergeCell ref="L22:L23"/>
    <mergeCell ref="G20:G21"/>
    <mergeCell ref="H20:H21"/>
    <mergeCell ref="F18:F19"/>
    <mergeCell ref="E16:E17"/>
    <mergeCell ref="F16:F17"/>
    <mergeCell ref="A22:A23"/>
    <mergeCell ref="B22:B23"/>
    <mergeCell ref="D22:D23"/>
    <mergeCell ref="E20:E21"/>
    <mergeCell ref="F20:F21"/>
    <mergeCell ref="C22:C23"/>
    <mergeCell ref="E22:E23"/>
    <mergeCell ref="F22:F23"/>
    <mergeCell ref="A20:A21"/>
    <mergeCell ref="B20:B21"/>
    <mergeCell ref="C20:C21"/>
    <mergeCell ref="D20:D21"/>
    <mergeCell ref="E18:E19"/>
    <mergeCell ref="A16:A17"/>
    <mergeCell ref="B16:B17"/>
    <mergeCell ref="D16:D17"/>
    <mergeCell ref="C16:C17"/>
    <mergeCell ref="A18:A19"/>
    <mergeCell ref="B18:B19"/>
    <mergeCell ref="D18:D19"/>
    <mergeCell ref="C18:C19"/>
    <mergeCell ref="A14:A15"/>
    <mergeCell ref="B14:B15"/>
    <mergeCell ref="D14:D15"/>
    <mergeCell ref="C14:C15"/>
    <mergeCell ref="E14:E15"/>
    <mergeCell ref="F11:F12"/>
    <mergeCell ref="G16:G17"/>
    <mergeCell ref="H16:H17"/>
    <mergeCell ref="L16:L17"/>
    <mergeCell ref="G9:G10"/>
    <mergeCell ref="L9:L10"/>
    <mergeCell ref="H9:H10"/>
    <mergeCell ref="G11:G12"/>
    <mergeCell ref="F14:F15"/>
    <mergeCell ref="G14:G15"/>
    <mergeCell ref="H14:H15"/>
    <mergeCell ref="L14:L15"/>
    <mergeCell ref="M5:R5"/>
    <mergeCell ref="M6:R6"/>
    <mergeCell ref="C11:C12"/>
    <mergeCell ref="A9:A10"/>
    <mergeCell ref="A5:A7"/>
    <mergeCell ref="B5:B7"/>
    <mergeCell ref="C5:C7"/>
    <mergeCell ref="D5:D7"/>
    <mergeCell ref="L11:L12"/>
    <mergeCell ref="A11:A12"/>
    <mergeCell ref="B11:B12"/>
    <mergeCell ref="D11:D12"/>
    <mergeCell ref="E11:E12"/>
    <mergeCell ref="H11:H12"/>
    <mergeCell ref="E9:E10"/>
    <mergeCell ref="C9:C10"/>
    <mergeCell ref="G5:G7"/>
    <mergeCell ref="H5:H7"/>
    <mergeCell ref="I5:L5"/>
    <mergeCell ref="E5:E7"/>
    <mergeCell ref="F5:F7"/>
    <mergeCell ref="L6:L7"/>
    <mergeCell ref="B9:B10"/>
    <mergeCell ref="D9:D10"/>
    <mergeCell ref="F9:F10"/>
    <mergeCell ref="A1:D1"/>
    <mergeCell ref="A3:C3"/>
  </mergeCells>
  <conditionalFormatting sqref="O8:O11 O13:O14 O16 O18 O20 O22 O24">
    <cfRule type="cellIs" dxfId="519" priority="1" operator="equal">
      <formula>5</formula>
    </cfRule>
    <cfRule type="cellIs" dxfId="518" priority="2" operator="equal">
      <formula>1</formula>
    </cfRule>
    <cfRule type="cellIs" dxfId="517" priority="3" operator="equal">
      <formula>"NOT APPLICABLE"</formula>
    </cfRule>
    <cfRule type="cellIs" dxfId="516" priority="4" operator="equal">
      <formula>5</formula>
    </cfRule>
    <cfRule type="cellIs" dxfId="515" priority="5" operator="equal">
      <formula>4</formula>
    </cfRule>
    <cfRule type="cellIs" dxfId="514" priority="6" operator="equal">
      <formula>3</formula>
    </cfRule>
    <cfRule type="cellIs" dxfId="513" priority="7" operator="equal">
      <formula>2</formula>
    </cfRule>
    <cfRule type="cellIs" dxfId="512" priority="8" operator="equal">
      <formula>1</formula>
    </cfRule>
  </conditionalFormatting>
  <pageMargins left="0.39370078740157483" right="0.39370078740157483" top="0.39370078740157483" bottom="0.39370078740157483" header="0.39370078740157483" footer="0.39370078740157483"/>
  <pageSetup paperSize="9" scale="71" firstPageNumber="19"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O24 O13:O14 O16 O18 O20 O22 O8:O9 O11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1" zoomScaleSheetLayoutView="100" workbookViewId="0">
      <selection activeCell="F13" sqref="F13"/>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2154</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s="189" customFormat="1" ht="18" x14ac:dyDescent="0.25">
      <c r="D12" s="187">
        <v>1</v>
      </c>
      <c r="E12" s="188" t="s">
        <v>2154</v>
      </c>
    </row>
    <row r="13" spans="1:16" s="189" customFormat="1" ht="18" x14ac:dyDescent="0.25"/>
    <row r="14" spans="1:16" s="189" customFormat="1" ht="18" x14ac:dyDescent="0.25">
      <c r="D14" s="190">
        <v>1.1000000000000001</v>
      </c>
      <c r="E14" s="188" t="s">
        <v>2118</v>
      </c>
      <c r="F14" s="189">
        <v>13</v>
      </c>
    </row>
    <row r="15" spans="1:16" s="189" customFormat="1" ht="18.75" x14ac:dyDescent="0.3">
      <c r="D15" s="189" t="s">
        <v>2119</v>
      </c>
      <c r="E15" s="191" t="s">
        <v>2120</v>
      </c>
      <c r="F15" s="189">
        <v>13</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201"/>
      <c r="F45" s="198"/>
      <c r="G45" s="201"/>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60" fitToHeight="25" orientation="portrait" r:id="rId1"/>
  <headerFooter>
    <oddFoote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topLeftCell="C1" zoomScaleNormal="100" zoomScaleSheetLayoutView="100" workbookViewId="0">
      <pane ySplit="7" topLeftCell="A8" activePane="bottomLeft" state="frozen"/>
      <selection pane="bottomLeft" activeCell="O8" sqref="O8"/>
    </sheetView>
  </sheetViews>
  <sheetFormatPr defaultColWidth="11.28515625" defaultRowHeight="15" x14ac:dyDescent="0.25"/>
  <cols>
    <col min="1" max="1" width="9.140625" style="75" customWidth="1"/>
    <col min="2" max="2" width="18.42578125" style="75" customWidth="1"/>
    <col min="3" max="3" width="13.5703125" style="75" customWidth="1"/>
    <col min="4" max="4" width="11.140625" style="75" customWidth="1"/>
    <col min="5" max="5" width="8" style="75" customWidth="1"/>
    <col min="6" max="6" width="11.85546875" style="75" customWidth="1"/>
    <col min="7" max="7" width="14.7109375" style="75" customWidth="1"/>
    <col min="8" max="8" width="11.5703125" style="75" customWidth="1"/>
    <col min="9" max="12" width="8" style="75" customWidth="1"/>
    <col min="13" max="16384" width="11.28515625" style="75"/>
  </cols>
  <sheetData>
    <row r="1" spans="1:19" ht="15.6" customHeight="1" x14ac:dyDescent="0.25">
      <c r="A1" s="564" t="s">
        <v>2</v>
      </c>
      <c r="B1" s="564"/>
      <c r="C1" s="564"/>
      <c r="D1" s="564"/>
      <c r="E1" s="564"/>
      <c r="F1" s="74"/>
    </row>
    <row r="3" spans="1:19" ht="15.6" customHeight="1" x14ac:dyDescent="0.25">
      <c r="A3" s="564" t="s">
        <v>526</v>
      </c>
      <c r="B3" s="564"/>
      <c r="C3" s="74"/>
    </row>
    <row r="5" spans="1:19" ht="24" customHeight="1" x14ac:dyDescent="0.25">
      <c r="A5" s="563" t="s">
        <v>1022</v>
      </c>
      <c r="B5" s="563" t="s">
        <v>0</v>
      </c>
      <c r="C5" s="563" t="s">
        <v>3</v>
      </c>
      <c r="D5" s="563" t="s">
        <v>4</v>
      </c>
      <c r="E5" s="563" t="s">
        <v>5</v>
      </c>
      <c r="F5" s="563" t="s">
        <v>1308</v>
      </c>
      <c r="G5" s="563" t="s">
        <v>6</v>
      </c>
      <c r="H5" s="563" t="s">
        <v>12</v>
      </c>
      <c r="I5" s="562" t="s">
        <v>7</v>
      </c>
      <c r="J5" s="562"/>
      <c r="K5" s="562"/>
      <c r="L5" s="562"/>
      <c r="M5" s="512" t="s">
        <v>2420</v>
      </c>
      <c r="N5" s="513"/>
      <c r="O5" s="513"/>
      <c r="P5" s="513"/>
      <c r="Q5" s="513"/>
      <c r="R5" s="514"/>
    </row>
    <row r="6" spans="1:19" ht="22.5" customHeight="1" x14ac:dyDescent="0.25">
      <c r="A6" s="563"/>
      <c r="B6" s="563"/>
      <c r="C6" s="563"/>
      <c r="D6" s="563"/>
      <c r="E6" s="563"/>
      <c r="F6" s="563"/>
      <c r="G6" s="563"/>
      <c r="H6" s="563"/>
      <c r="I6" s="327" t="s">
        <v>1</v>
      </c>
      <c r="J6" s="327" t="s">
        <v>8</v>
      </c>
      <c r="K6" s="327" t="s">
        <v>9</v>
      </c>
      <c r="L6" s="562" t="s">
        <v>534</v>
      </c>
      <c r="M6" s="515" t="s">
        <v>2421</v>
      </c>
      <c r="N6" s="516"/>
      <c r="O6" s="516"/>
      <c r="P6" s="516"/>
      <c r="Q6" s="516"/>
      <c r="R6" s="517"/>
    </row>
    <row r="7" spans="1:19" ht="121.5" customHeight="1" x14ac:dyDescent="0.25">
      <c r="A7" s="563"/>
      <c r="B7" s="563"/>
      <c r="C7" s="563"/>
      <c r="D7" s="563"/>
      <c r="E7" s="563"/>
      <c r="F7" s="563"/>
      <c r="G7" s="563"/>
      <c r="H7" s="563"/>
      <c r="I7" s="327" t="s">
        <v>11</v>
      </c>
      <c r="J7" s="327" t="s">
        <v>11</v>
      </c>
      <c r="K7" s="327" t="s">
        <v>11</v>
      </c>
      <c r="L7" s="562"/>
      <c r="M7" s="319" t="s">
        <v>2340</v>
      </c>
      <c r="N7" s="319" t="s">
        <v>2422</v>
      </c>
      <c r="O7" s="319" t="s">
        <v>2342</v>
      </c>
      <c r="P7" s="319" t="s">
        <v>2337</v>
      </c>
      <c r="Q7" s="319" t="s">
        <v>2338</v>
      </c>
      <c r="R7" s="319" t="s">
        <v>2339</v>
      </c>
    </row>
    <row r="8" spans="1:19" ht="76.5" customHeight="1" x14ac:dyDescent="0.25">
      <c r="A8" s="551" t="s">
        <v>1559</v>
      </c>
      <c r="B8" s="555" t="s">
        <v>120</v>
      </c>
      <c r="C8" s="551" t="s">
        <v>1560</v>
      </c>
      <c r="D8" s="553" t="s">
        <v>1561</v>
      </c>
      <c r="E8" s="554" t="s">
        <v>57</v>
      </c>
      <c r="F8" s="554" t="s">
        <v>1562</v>
      </c>
      <c r="G8" s="554" t="s">
        <v>1563</v>
      </c>
      <c r="H8" s="554" t="s">
        <v>1564</v>
      </c>
      <c r="I8" s="67" t="s">
        <v>17</v>
      </c>
      <c r="J8" s="67" t="s">
        <v>17</v>
      </c>
      <c r="K8" s="67" t="s">
        <v>17</v>
      </c>
      <c r="L8" s="555" t="s">
        <v>38</v>
      </c>
      <c r="M8" s="279" t="s">
        <v>1565</v>
      </c>
      <c r="N8" s="395" t="s">
        <v>2732</v>
      </c>
      <c r="O8" s="393">
        <v>3</v>
      </c>
      <c r="P8" s="395" t="s">
        <v>2733</v>
      </c>
      <c r="Q8" s="395" t="s">
        <v>2734</v>
      </c>
      <c r="R8" s="395" t="s">
        <v>2735</v>
      </c>
    </row>
    <row r="9" spans="1:19" ht="14.45" customHeight="1" x14ac:dyDescent="0.25">
      <c r="A9" s="551"/>
      <c r="B9" s="555"/>
      <c r="C9" s="551"/>
      <c r="D9" s="553"/>
      <c r="E9" s="554"/>
      <c r="F9" s="554"/>
      <c r="G9" s="554"/>
      <c r="H9" s="554"/>
      <c r="I9" s="67" t="s">
        <v>17</v>
      </c>
      <c r="J9" s="67" t="s">
        <v>17</v>
      </c>
      <c r="K9" s="67" t="s">
        <v>17</v>
      </c>
      <c r="L9" s="555"/>
      <c r="M9" s="395" t="s">
        <v>17</v>
      </c>
      <c r="N9" s="395" t="s">
        <v>17</v>
      </c>
      <c r="O9" s="395" t="s">
        <v>17</v>
      </c>
      <c r="P9" s="395" t="s">
        <v>17</v>
      </c>
      <c r="Q9" s="395" t="s">
        <v>17</v>
      </c>
      <c r="R9" s="395" t="s">
        <v>17</v>
      </c>
    </row>
    <row r="10" spans="1:19" ht="63.75" customHeight="1" x14ac:dyDescent="0.25">
      <c r="A10" s="551" t="s">
        <v>1566</v>
      </c>
      <c r="B10" s="554" t="s">
        <v>120</v>
      </c>
      <c r="C10" s="551" t="s">
        <v>1560</v>
      </c>
      <c r="D10" s="554" t="s">
        <v>1567</v>
      </c>
      <c r="E10" s="554" t="s">
        <v>57</v>
      </c>
      <c r="F10" s="554" t="s">
        <v>1568</v>
      </c>
      <c r="G10" s="554" t="s">
        <v>1569</v>
      </c>
      <c r="H10" s="554" t="s">
        <v>1570</v>
      </c>
      <c r="I10" s="67" t="s">
        <v>17</v>
      </c>
      <c r="J10" s="67" t="s">
        <v>17</v>
      </c>
      <c r="K10" s="67" t="s">
        <v>17</v>
      </c>
      <c r="L10" s="555" t="s">
        <v>38</v>
      </c>
      <c r="M10" s="279" t="s">
        <v>1571</v>
      </c>
      <c r="N10" s="279" t="s">
        <v>2736</v>
      </c>
      <c r="O10" s="393">
        <v>4</v>
      </c>
      <c r="P10" s="395" t="s">
        <v>2737</v>
      </c>
      <c r="Q10" s="395" t="s">
        <v>2738</v>
      </c>
      <c r="R10" s="395" t="s">
        <v>2739</v>
      </c>
    </row>
    <row r="11" spans="1:19" ht="14.45" customHeight="1" x14ac:dyDescent="0.25">
      <c r="A11" s="551"/>
      <c r="B11" s="554"/>
      <c r="C11" s="551"/>
      <c r="D11" s="554"/>
      <c r="E11" s="554"/>
      <c r="F11" s="554"/>
      <c r="G11" s="554"/>
      <c r="H11" s="554"/>
      <c r="I11" s="67" t="s">
        <v>17</v>
      </c>
      <c r="J11" s="67" t="s">
        <v>17</v>
      </c>
      <c r="K11" s="67" t="s">
        <v>17</v>
      </c>
      <c r="L11" s="555"/>
      <c r="M11" s="395" t="s">
        <v>17</v>
      </c>
      <c r="N11" s="395" t="s">
        <v>17</v>
      </c>
      <c r="O11" s="395" t="s">
        <v>17</v>
      </c>
      <c r="P11" s="395" t="s">
        <v>17</v>
      </c>
      <c r="Q11" s="395" t="s">
        <v>17</v>
      </c>
      <c r="R11" s="395" t="s">
        <v>17</v>
      </c>
    </row>
    <row r="12" spans="1:19" ht="69" customHeight="1" x14ac:dyDescent="0.25">
      <c r="A12" s="551" t="s">
        <v>1572</v>
      </c>
      <c r="B12" s="554" t="s">
        <v>120</v>
      </c>
      <c r="C12" s="551" t="s">
        <v>1560</v>
      </c>
      <c r="D12" s="554" t="s">
        <v>1573</v>
      </c>
      <c r="E12" s="554" t="s">
        <v>57</v>
      </c>
      <c r="F12" s="554" t="s">
        <v>1574</v>
      </c>
      <c r="G12" s="554" t="s">
        <v>1575</v>
      </c>
      <c r="H12" s="554" t="s">
        <v>1576</v>
      </c>
      <c r="I12" s="67" t="s">
        <v>17</v>
      </c>
      <c r="J12" s="67" t="s">
        <v>17</v>
      </c>
      <c r="K12" s="67" t="s">
        <v>17</v>
      </c>
      <c r="L12" s="555" t="s">
        <v>38</v>
      </c>
      <c r="M12" s="279" t="s">
        <v>2412</v>
      </c>
      <c r="N12" s="279" t="s">
        <v>2740</v>
      </c>
      <c r="O12" s="393">
        <v>2</v>
      </c>
      <c r="P12" s="395" t="s">
        <v>2741</v>
      </c>
      <c r="Q12" s="395" t="s">
        <v>2742</v>
      </c>
      <c r="R12" s="395" t="s">
        <v>2743</v>
      </c>
    </row>
    <row r="13" spans="1:19" ht="87.75" customHeight="1" x14ac:dyDescent="0.25">
      <c r="A13" s="551"/>
      <c r="B13" s="554"/>
      <c r="C13" s="551"/>
      <c r="D13" s="554"/>
      <c r="E13" s="554"/>
      <c r="F13" s="554"/>
      <c r="G13" s="554"/>
      <c r="H13" s="554"/>
      <c r="I13" s="67" t="s">
        <v>17</v>
      </c>
      <c r="J13" s="67" t="s">
        <v>17</v>
      </c>
      <c r="K13" s="67" t="s">
        <v>17</v>
      </c>
      <c r="L13" s="555"/>
      <c r="M13" s="279" t="s">
        <v>2413</v>
      </c>
      <c r="N13" s="279" t="s">
        <v>2744</v>
      </c>
      <c r="O13" s="393">
        <v>2</v>
      </c>
      <c r="P13" s="395" t="s">
        <v>2745</v>
      </c>
      <c r="Q13" s="395" t="s">
        <v>2746</v>
      </c>
      <c r="R13" s="395" t="s">
        <v>2743</v>
      </c>
    </row>
    <row r="14" spans="1:19" ht="59.25" customHeight="1" x14ac:dyDescent="0.25">
      <c r="A14" s="551" t="s">
        <v>1577</v>
      </c>
      <c r="B14" s="554" t="s">
        <v>120</v>
      </c>
      <c r="C14" s="551" t="s">
        <v>1560</v>
      </c>
      <c r="D14" s="554" t="s">
        <v>1578</v>
      </c>
      <c r="E14" s="554" t="s">
        <v>57</v>
      </c>
      <c r="F14" s="554" t="s">
        <v>1579</v>
      </c>
      <c r="G14" s="554" t="s">
        <v>1624</v>
      </c>
      <c r="H14" s="554" t="s">
        <v>1625</v>
      </c>
      <c r="I14" s="67" t="s">
        <v>17</v>
      </c>
      <c r="J14" s="67" t="s">
        <v>17</v>
      </c>
      <c r="K14" s="67" t="s">
        <v>17</v>
      </c>
      <c r="L14" s="555" t="s">
        <v>38</v>
      </c>
      <c r="M14" s="395" t="s">
        <v>1580</v>
      </c>
      <c r="N14" s="395" t="s">
        <v>2747</v>
      </c>
      <c r="O14" s="393">
        <v>4</v>
      </c>
      <c r="P14" s="395" t="s">
        <v>2748</v>
      </c>
      <c r="Q14" s="395" t="s">
        <v>2738</v>
      </c>
      <c r="R14" s="395" t="s">
        <v>2749</v>
      </c>
      <c r="S14" s="280"/>
    </row>
    <row r="15" spans="1:19" ht="14.45" customHeight="1" x14ac:dyDescent="0.25">
      <c r="A15" s="551"/>
      <c r="B15" s="554"/>
      <c r="C15" s="551"/>
      <c r="D15" s="554"/>
      <c r="E15" s="554"/>
      <c r="F15" s="554"/>
      <c r="G15" s="554"/>
      <c r="H15" s="554"/>
      <c r="I15" s="67" t="s">
        <v>17</v>
      </c>
      <c r="J15" s="67" t="s">
        <v>17</v>
      </c>
      <c r="K15" s="67" t="s">
        <v>17</v>
      </c>
      <c r="L15" s="555"/>
      <c r="M15" s="395" t="s">
        <v>17</v>
      </c>
      <c r="N15" s="395" t="s">
        <v>17</v>
      </c>
      <c r="O15" s="395" t="s">
        <v>17</v>
      </c>
      <c r="P15" s="395" t="s">
        <v>17</v>
      </c>
      <c r="Q15" s="395" t="s">
        <v>17</v>
      </c>
      <c r="R15" s="395" t="s">
        <v>17</v>
      </c>
    </row>
    <row r="16" spans="1:19" ht="61.5" hidden="1" customHeight="1" x14ac:dyDescent="0.25">
      <c r="A16" s="80"/>
      <c r="B16" s="67"/>
      <c r="C16" s="67"/>
      <c r="D16" s="67"/>
      <c r="E16" s="67"/>
      <c r="F16" s="67"/>
      <c r="G16" s="67"/>
      <c r="H16" s="67"/>
      <c r="I16" s="67"/>
      <c r="J16" s="67"/>
      <c r="K16" s="67"/>
      <c r="L16" s="178"/>
      <c r="M16" s="395"/>
      <c r="N16" s="279"/>
      <c r="O16" s="393" t="s">
        <v>2263</v>
      </c>
      <c r="P16" s="279"/>
      <c r="Q16" s="279"/>
      <c r="R16" s="279"/>
    </row>
    <row r="17" spans="1:18" ht="29.45" hidden="1" customHeight="1" x14ac:dyDescent="0.25">
      <c r="A17" s="80"/>
      <c r="B17" s="67"/>
      <c r="C17" s="70"/>
      <c r="D17" s="67"/>
      <c r="E17" s="67"/>
      <c r="F17" s="67"/>
      <c r="G17" s="67"/>
      <c r="H17" s="67"/>
      <c r="I17" s="67"/>
      <c r="J17" s="67"/>
      <c r="K17" s="67"/>
      <c r="L17" s="178"/>
      <c r="M17" s="395"/>
      <c r="N17" s="279"/>
      <c r="O17" s="393" t="s">
        <v>2263</v>
      </c>
      <c r="P17" s="279"/>
      <c r="Q17" s="279"/>
      <c r="R17" s="279"/>
    </row>
    <row r="18" spans="1:18" ht="121.5" customHeight="1" x14ac:dyDescent="0.25">
      <c r="A18" s="551" t="s">
        <v>1581</v>
      </c>
      <c r="B18" s="555" t="s">
        <v>120</v>
      </c>
      <c r="C18" s="551" t="s">
        <v>1582</v>
      </c>
      <c r="D18" s="553" t="s">
        <v>1583</v>
      </c>
      <c r="E18" s="554" t="s">
        <v>57</v>
      </c>
      <c r="F18" s="556">
        <v>41425</v>
      </c>
      <c r="G18" s="554" t="s">
        <v>1584</v>
      </c>
      <c r="H18" s="554" t="s">
        <v>1585</v>
      </c>
      <c r="I18" s="554" t="s">
        <v>17</v>
      </c>
      <c r="J18" s="554" t="s">
        <v>17</v>
      </c>
      <c r="K18" s="554" t="s">
        <v>17</v>
      </c>
      <c r="L18" s="555" t="s">
        <v>38</v>
      </c>
      <c r="M18" s="395" t="s">
        <v>1586</v>
      </c>
      <c r="N18" s="279" t="s">
        <v>2750</v>
      </c>
      <c r="O18" s="393">
        <v>3</v>
      </c>
      <c r="P18" s="395" t="s">
        <v>2751</v>
      </c>
      <c r="Q18" s="395" t="s">
        <v>2752</v>
      </c>
      <c r="R18" s="279" t="s">
        <v>39</v>
      </c>
    </row>
    <row r="19" spans="1:18" ht="21.75" customHeight="1" x14ac:dyDescent="0.25">
      <c r="A19" s="551"/>
      <c r="B19" s="557"/>
      <c r="C19" s="551"/>
      <c r="D19" s="553"/>
      <c r="E19" s="554"/>
      <c r="F19" s="556"/>
      <c r="G19" s="554"/>
      <c r="H19" s="554"/>
      <c r="I19" s="554"/>
      <c r="J19" s="554"/>
      <c r="K19" s="554"/>
      <c r="L19" s="555"/>
      <c r="M19" s="395" t="s">
        <v>17</v>
      </c>
      <c r="N19" s="395" t="s">
        <v>17</v>
      </c>
      <c r="O19" s="395" t="s">
        <v>17</v>
      </c>
      <c r="P19" s="395" t="s">
        <v>17</v>
      </c>
      <c r="Q19" s="395" t="s">
        <v>17</v>
      </c>
      <c r="R19" s="395" t="s">
        <v>17</v>
      </c>
    </row>
    <row r="20" spans="1:18" ht="123.75" customHeight="1" x14ac:dyDescent="0.25">
      <c r="A20" s="81" t="s">
        <v>1587</v>
      </c>
      <c r="B20" s="81" t="s">
        <v>120</v>
      </c>
      <c r="C20" s="82" t="s">
        <v>1582</v>
      </c>
      <c r="D20" s="553"/>
      <c r="E20" s="67" t="s">
        <v>57</v>
      </c>
      <c r="F20" s="83">
        <v>41060</v>
      </c>
      <c r="G20" s="67" t="s">
        <v>1588</v>
      </c>
      <c r="H20" s="67" t="s">
        <v>1588</v>
      </c>
      <c r="I20" s="67" t="s">
        <v>17</v>
      </c>
      <c r="J20" s="67" t="s">
        <v>17</v>
      </c>
      <c r="K20" s="67" t="s">
        <v>17</v>
      </c>
      <c r="L20" s="178" t="s">
        <v>1589</v>
      </c>
      <c r="M20" s="279" t="s">
        <v>1588</v>
      </c>
      <c r="N20" s="279" t="s">
        <v>2753</v>
      </c>
      <c r="O20" s="393">
        <v>3</v>
      </c>
      <c r="P20" s="395" t="s">
        <v>2754</v>
      </c>
      <c r="Q20" s="395" t="s">
        <v>2755</v>
      </c>
      <c r="R20" s="279" t="s">
        <v>2756</v>
      </c>
    </row>
    <row r="21" spans="1:18" ht="62.25" customHeight="1" x14ac:dyDescent="0.25">
      <c r="A21" s="277" t="s">
        <v>1593</v>
      </c>
      <c r="B21" s="551" t="s">
        <v>120</v>
      </c>
      <c r="C21" s="560" t="s">
        <v>1582</v>
      </c>
      <c r="D21" s="554" t="s">
        <v>1590</v>
      </c>
      <c r="E21" s="275" t="s">
        <v>57</v>
      </c>
      <c r="F21" s="276">
        <v>41425</v>
      </c>
      <c r="G21" s="275" t="s">
        <v>1591</v>
      </c>
      <c r="H21" s="275" t="s">
        <v>1585</v>
      </c>
      <c r="I21" s="275" t="s">
        <v>17</v>
      </c>
      <c r="J21" s="275" t="s">
        <v>17</v>
      </c>
      <c r="K21" s="275" t="s">
        <v>17</v>
      </c>
      <c r="L21" s="278" t="s">
        <v>1589</v>
      </c>
      <c r="M21" s="81" t="s">
        <v>1592</v>
      </c>
      <c r="N21" s="279" t="s">
        <v>2757</v>
      </c>
      <c r="O21" s="393">
        <v>3</v>
      </c>
      <c r="P21" s="395" t="s">
        <v>2758</v>
      </c>
      <c r="Q21" s="395" t="s">
        <v>2759</v>
      </c>
      <c r="R21" s="279" t="s">
        <v>2760</v>
      </c>
    </row>
    <row r="22" spans="1:18" ht="90" customHeight="1" x14ac:dyDescent="0.25">
      <c r="A22" s="80" t="s">
        <v>1596</v>
      </c>
      <c r="B22" s="551"/>
      <c r="C22" s="561"/>
      <c r="D22" s="554"/>
      <c r="E22" s="67" t="s">
        <v>57</v>
      </c>
      <c r="F22" s="83">
        <v>41060</v>
      </c>
      <c r="G22" s="67" t="s">
        <v>1594</v>
      </c>
      <c r="H22" s="67" t="s">
        <v>1595</v>
      </c>
      <c r="I22" s="67" t="s">
        <v>17</v>
      </c>
      <c r="J22" s="67" t="s">
        <v>17</v>
      </c>
      <c r="K22" s="67" t="s">
        <v>17</v>
      </c>
      <c r="L22" s="178" t="s">
        <v>38</v>
      </c>
      <c r="M22" s="279" t="s">
        <v>1594</v>
      </c>
      <c r="N22" s="279" t="s">
        <v>2757</v>
      </c>
      <c r="O22" s="393">
        <v>2</v>
      </c>
      <c r="P22" s="395" t="s">
        <v>2761</v>
      </c>
      <c r="Q22" s="395" t="s">
        <v>2762</v>
      </c>
      <c r="R22" s="395" t="s">
        <v>2760</v>
      </c>
    </row>
    <row r="23" spans="1:18" ht="118.5" customHeight="1" x14ac:dyDescent="0.25">
      <c r="A23" s="551" t="s">
        <v>1599</v>
      </c>
      <c r="B23" s="551" t="s">
        <v>120</v>
      </c>
      <c r="C23" s="558" t="s">
        <v>1582</v>
      </c>
      <c r="D23" s="553" t="s">
        <v>1597</v>
      </c>
      <c r="E23" s="554" t="s">
        <v>57</v>
      </c>
      <c r="F23" s="556">
        <v>41425</v>
      </c>
      <c r="G23" s="554" t="s">
        <v>1598</v>
      </c>
      <c r="H23" s="554" t="s">
        <v>1585</v>
      </c>
      <c r="I23" s="554" t="s">
        <v>17</v>
      </c>
      <c r="J23" s="554" t="s">
        <v>17</v>
      </c>
      <c r="K23" s="554" t="s">
        <v>17</v>
      </c>
      <c r="L23" s="555" t="s">
        <v>38</v>
      </c>
      <c r="M23" s="81" t="s">
        <v>2414</v>
      </c>
      <c r="N23" s="279" t="s">
        <v>2757</v>
      </c>
      <c r="O23" s="393">
        <v>2</v>
      </c>
      <c r="P23" s="395" t="s">
        <v>2763</v>
      </c>
      <c r="Q23" s="395" t="s">
        <v>2764</v>
      </c>
      <c r="R23" s="279" t="s">
        <v>2760</v>
      </c>
    </row>
    <row r="24" spans="1:18" ht="24" customHeight="1" x14ac:dyDescent="0.25">
      <c r="A24" s="551"/>
      <c r="B24" s="551"/>
      <c r="C24" s="559"/>
      <c r="D24" s="553"/>
      <c r="E24" s="554"/>
      <c r="F24" s="556"/>
      <c r="G24" s="554"/>
      <c r="H24" s="554"/>
      <c r="I24" s="554"/>
      <c r="J24" s="554"/>
      <c r="K24" s="554"/>
      <c r="L24" s="555"/>
      <c r="M24" s="395" t="s">
        <v>17</v>
      </c>
      <c r="N24" s="395" t="s">
        <v>17</v>
      </c>
      <c r="O24" s="395" t="s">
        <v>17</v>
      </c>
      <c r="P24" s="395" t="s">
        <v>17</v>
      </c>
      <c r="Q24" s="395" t="s">
        <v>17</v>
      </c>
      <c r="R24" s="395" t="s">
        <v>17</v>
      </c>
    </row>
    <row r="25" spans="1:18" ht="88.5" customHeight="1" x14ac:dyDescent="0.25">
      <c r="A25" s="80" t="s">
        <v>1605</v>
      </c>
      <c r="B25" s="81" t="s">
        <v>120</v>
      </c>
      <c r="C25" s="84" t="s">
        <v>1582</v>
      </c>
      <c r="D25" s="554"/>
      <c r="E25" s="67" t="s">
        <v>57</v>
      </c>
      <c r="F25" s="83">
        <v>41060</v>
      </c>
      <c r="G25" s="67" t="s">
        <v>1600</v>
      </c>
      <c r="H25" s="67" t="s">
        <v>1601</v>
      </c>
      <c r="I25" s="67" t="s">
        <v>17</v>
      </c>
      <c r="J25" s="67" t="s">
        <v>17</v>
      </c>
      <c r="K25" s="67" t="s">
        <v>17</v>
      </c>
      <c r="L25" s="178" t="s">
        <v>38</v>
      </c>
      <c r="M25" s="279" t="s">
        <v>1600</v>
      </c>
      <c r="N25" s="279" t="s">
        <v>2765</v>
      </c>
      <c r="O25" s="393">
        <v>3</v>
      </c>
      <c r="P25" s="395" t="s">
        <v>2766</v>
      </c>
      <c r="Q25" s="395" t="s">
        <v>2767</v>
      </c>
      <c r="R25" s="279" t="s">
        <v>2760</v>
      </c>
    </row>
    <row r="26" spans="1:18" ht="126" customHeight="1" x14ac:dyDescent="0.25">
      <c r="A26" s="277" t="s">
        <v>1608</v>
      </c>
      <c r="B26" s="551" t="s">
        <v>120</v>
      </c>
      <c r="C26" s="552" t="s">
        <v>1582</v>
      </c>
      <c r="D26" s="553" t="s">
        <v>1602</v>
      </c>
      <c r="E26" s="272" t="s">
        <v>57</v>
      </c>
      <c r="F26" s="273">
        <v>41425</v>
      </c>
      <c r="G26" s="272" t="s">
        <v>1603</v>
      </c>
      <c r="H26" s="272" t="s">
        <v>1585</v>
      </c>
      <c r="I26" s="272" t="s">
        <v>17</v>
      </c>
      <c r="J26" s="272" t="s">
        <v>17</v>
      </c>
      <c r="K26" s="272" t="s">
        <v>17</v>
      </c>
      <c r="L26" s="274" t="s">
        <v>38</v>
      </c>
      <c r="M26" s="395" t="s">
        <v>1604</v>
      </c>
      <c r="N26" s="279" t="s">
        <v>2768</v>
      </c>
      <c r="O26" s="393">
        <v>4</v>
      </c>
      <c r="P26" s="395" t="s">
        <v>2769</v>
      </c>
      <c r="Q26" s="395" t="s">
        <v>2767</v>
      </c>
      <c r="R26" s="279" t="s">
        <v>2760</v>
      </c>
    </row>
    <row r="27" spans="1:18" ht="85.5" customHeight="1" x14ac:dyDescent="0.25">
      <c r="A27" s="81" t="s">
        <v>1626</v>
      </c>
      <c r="B27" s="551"/>
      <c r="C27" s="552"/>
      <c r="D27" s="553"/>
      <c r="E27" s="67" t="s">
        <v>57</v>
      </c>
      <c r="F27" s="83">
        <v>41060</v>
      </c>
      <c r="G27" s="67" t="s">
        <v>1606</v>
      </c>
      <c r="H27" s="67" t="s">
        <v>1607</v>
      </c>
      <c r="I27" s="67" t="s">
        <v>17</v>
      </c>
      <c r="J27" s="67" t="s">
        <v>17</v>
      </c>
      <c r="K27" s="67" t="s">
        <v>17</v>
      </c>
      <c r="L27" s="178" t="s">
        <v>38</v>
      </c>
      <c r="M27" s="279" t="s">
        <v>1606</v>
      </c>
      <c r="N27" s="279" t="s">
        <v>2770</v>
      </c>
      <c r="O27" s="393">
        <v>4</v>
      </c>
      <c r="P27" s="396" t="s">
        <v>2771</v>
      </c>
      <c r="Q27" s="396" t="s">
        <v>2767</v>
      </c>
      <c r="R27" s="279" t="s">
        <v>2772</v>
      </c>
    </row>
    <row r="28" spans="1:18" ht="96" x14ac:dyDescent="0.25">
      <c r="A28" s="80" t="s">
        <v>1627</v>
      </c>
      <c r="B28" s="80" t="s">
        <v>120</v>
      </c>
      <c r="C28" s="85" t="s">
        <v>1582</v>
      </c>
      <c r="D28" s="67" t="s">
        <v>1609</v>
      </c>
      <c r="E28" s="67" t="s">
        <v>57</v>
      </c>
      <c r="F28" s="83">
        <v>41091</v>
      </c>
      <c r="G28" s="67" t="s">
        <v>1610</v>
      </c>
      <c r="H28" s="67" t="s">
        <v>1611</v>
      </c>
      <c r="I28" s="67" t="s">
        <v>17</v>
      </c>
      <c r="J28" s="67" t="s">
        <v>17</v>
      </c>
      <c r="K28" s="67" t="s">
        <v>17</v>
      </c>
      <c r="L28" s="178" t="s">
        <v>38</v>
      </c>
      <c r="M28" s="279" t="s">
        <v>1610</v>
      </c>
      <c r="N28" s="279" t="s">
        <v>2773</v>
      </c>
      <c r="O28" s="393">
        <v>3</v>
      </c>
      <c r="P28" s="396" t="s">
        <v>2774</v>
      </c>
      <c r="Q28" s="396" t="s">
        <v>2775</v>
      </c>
      <c r="R28" s="279" t="s">
        <v>2776</v>
      </c>
    </row>
  </sheetData>
  <mergeCells count="80">
    <mergeCell ref="A1:E1"/>
    <mergeCell ref="A3:B3"/>
    <mergeCell ref="A5:A7"/>
    <mergeCell ref="B5:B7"/>
    <mergeCell ref="C5:C7"/>
    <mergeCell ref="D5:D7"/>
    <mergeCell ref="E5:E7"/>
    <mergeCell ref="A8:A9"/>
    <mergeCell ref="B8:B9"/>
    <mergeCell ref="D8:D9"/>
    <mergeCell ref="E8:E9"/>
    <mergeCell ref="F8:F9"/>
    <mergeCell ref="C8:C9"/>
    <mergeCell ref="L6:L7"/>
    <mergeCell ref="F5:F7"/>
    <mergeCell ref="G5:G7"/>
    <mergeCell ref="G10:G11"/>
    <mergeCell ref="H10:H11"/>
    <mergeCell ref="G8:G9"/>
    <mergeCell ref="H8:H9"/>
    <mergeCell ref="L8:L9"/>
    <mergeCell ref="H5:H7"/>
    <mergeCell ref="I5:L5"/>
    <mergeCell ref="F10:F11"/>
    <mergeCell ref="L10:L11"/>
    <mergeCell ref="L12:L13"/>
    <mergeCell ref="A14:A15"/>
    <mergeCell ref="B14:B15"/>
    <mergeCell ref="E18:E19"/>
    <mergeCell ref="K18:K19"/>
    <mergeCell ref="C14:C15"/>
    <mergeCell ref="C18:C19"/>
    <mergeCell ref="D14:D15"/>
    <mergeCell ref="H18:H19"/>
    <mergeCell ref="I18:I19"/>
    <mergeCell ref="J18:J19"/>
    <mergeCell ref="E14:E15"/>
    <mergeCell ref="F14:F15"/>
    <mergeCell ref="F18:F19"/>
    <mergeCell ref="G18:G19"/>
    <mergeCell ref="D12:D13"/>
    <mergeCell ref="A12:A13"/>
    <mergeCell ref="B12:B13"/>
    <mergeCell ref="A10:A11"/>
    <mergeCell ref="C10:C11"/>
    <mergeCell ref="C12:C13"/>
    <mergeCell ref="I23:I24"/>
    <mergeCell ref="J23:J24"/>
    <mergeCell ref="B10:B11"/>
    <mergeCell ref="D10:D11"/>
    <mergeCell ref="E10:E11"/>
    <mergeCell ref="E12:E13"/>
    <mergeCell ref="F12:F13"/>
    <mergeCell ref="G12:G13"/>
    <mergeCell ref="H12:H13"/>
    <mergeCell ref="A23:A24"/>
    <mergeCell ref="E23:E24"/>
    <mergeCell ref="B23:B24"/>
    <mergeCell ref="A18:A19"/>
    <mergeCell ref="B18:B19"/>
    <mergeCell ref="C23:C24"/>
    <mergeCell ref="D23:D25"/>
    <mergeCell ref="B21:B22"/>
    <mergeCell ref="C21:C22"/>
    <mergeCell ref="B26:B27"/>
    <mergeCell ref="C26:C27"/>
    <mergeCell ref="D18:D20"/>
    <mergeCell ref="M5:R5"/>
    <mergeCell ref="M6:R6"/>
    <mergeCell ref="D26:D27"/>
    <mergeCell ref="G23:G24"/>
    <mergeCell ref="H23:H24"/>
    <mergeCell ref="L23:L24"/>
    <mergeCell ref="F23:F24"/>
    <mergeCell ref="D21:D22"/>
    <mergeCell ref="G14:G15"/>
    <mergeCell ref="H14:H15"/>
    <mergeCell ref="L14:L15"/>
    <mergeCell ref="L18:L19"/>
    <mergeCell ref="K23:K24"/>
  </mergeCells>
  <conditionalFormatting sqref="O8 O10 O12:O14 O16:O18 O20:O23 O25:O28">
    <cfRule type="cellIs" dxfId="511" priority="1" operator="equal">
      <formula>5</formula>
    </cfRule>
    <cfRule type="cellIs" dxfId="510" priority="2" operator="equal">
      <formula>1</formula>
    </cfRule>
    <cfRule type="cellIs" dxfId="509" priority="3" operator="equal">
      <formula>"NOT APPLICABLE"</formula>
    </cfRule>
    <cfRule type="cellIs" dxfId="508" priority="4" operator="equal">
      <formula>5</formula>
    </cfRule>
    <cfRule type="cellIs" dxfId="507" priority="5" operator="equal">
      <formula>4</formula>
    </cfRule>
    <cfRule type="cellIs" dxfId="506" priority="6" operator="equal">
      <formula>3</formula>
    </cfRule>
    <cfRule type="cellIs" dxfId="505" priority="7" operator="equal">
      <formula>2</formula>
    </cfRule>
    <cfRule type="cellIs" dxfId="504" priority="8" operator="equal">
      <formula>1</formula>
    </cfRule>
  </conditionalFormatting>
  <pageMargins left="0.39370078740157483" right="0.39370078740157483" top="0.39370078740157483" bottom="0.39370078740157483" header="0.39370078740157483" footer="0.39370078740157483"/>
  <pageSetup paperSize="9" scale="70" firstPageNumber="22" fitToHeight="0" orientation="landscape" r:id="rId1"/>
  <headerFooter alignWithMargins="0">
    <oddHeader>&amp;CSDBIP 2012/2013</oddHeader>
    <oddFooter>Page &amp;P of &amp;N</oddFooter>
  </headerFooter>
  <rowBreaks count="1" manualBreakCount="1">
    <brk id="19"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O12:O14 O16:O18 O20:O23 O25:O28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28" zoomScaleSheetLayoutView="100" workbookViewId="0">
      <selection activeCell="F15" sqref="F15"/>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2155</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x14ac:dyDescent="0.3">
      <c r="E4" s="283"/>
      <c r="F4" s="284" t="s">
        <v>2109</v>
      </c>
      <c r="G4" s="509" t="s">
        <v>2110</v>
      </c>
    </row>
    <row r="5" spans="1:16" x14ac:dyDescent="0.3">
      <c r="E5" s="285"/>
      <c r="F5" s="284" t="s">
        <v>2390</v>
      </c>
      <c r="G5" s="510"/>
    </row>
    <row r="6" spans="1:16" x14ac:dyDescent="0.3">
      <c r="E6" s="286"/>
      <c r="F6" s="284" t="s">
        <v>2389</v>
      </c>
      <c r="G6" s="510"/>
    </row>
    <row r="7" spans="1:16" x14ac:dyDescent="0.3">
      <c r="E7" s="287"/>
      <c r="F7" s="284" t="s">
        <v>2391</v>
      </c>
      <c r="G7" s="510"/>
    </row>
    <row r="8" spans="1:16" x14ac:dyDescent="0.3">
      <c r="E8" s="288"/>
      <c r="F8" s="284" t="s">
        <v>2392</v>
      </c>
      <c r="G8" s="510"/>
    </row>
    <row r="9" spans="1:16" x14ac:dyDescent="0.3">
      <c r="E9" s="454"/>
      <c r="F9" s="284" t="s">
        <v>2393</v>
      </c>
      <c r="G9" s="510"/>
    </row>
    <row r="10" spans="1:16" x14ac:dyDescent="0.3">
      <c r="E10" s="289"/>
      <c r="F10" s="284" t="s">
        <v>2115</v>
      </c>
      <c r="G10" s="511"/>
    </row>
    <row r="12" spans="1:16" ht="18.75" x14ac:dyDescent="0.3">
      <c r="D12" s="187">
        <v>1</v>
      </c>
      <c r="E12" s="188" t="s">
        <v>2155</v>
      </c>
      <c r="F12" s="189"/>
      <c r="G12" s="189"/>
    </row>
    <row r="13" spans="1:16" ht="18.75" x14ac:dyDescent="0.3">
      <c r="D13" s="189"/>
      <c r="E13" s="189"/>
      <c r="F13" s="189"/>
      <c r="G13" s="189"/>
    </row>
    <row r="14" spans="1:16" ht="18.75" x14ac:dyDescent="0.3">
      <c r="D14" s="190">
        <v>1.1000000000000001</v>
      </c>
      <c r="E14" s="188" t="s">
        <v>2118</v>
      </c>
      <c r="F14" s="189">
        <v>8</v>
      </c>
      <c r="G14" s="189"/>
    </row>
    <row r="15" spans="1:16" ht="18.75" x14ac:dyDescent="0.3">
      <c r="D15" s="189" t="s">
        <v>2119</v>
      </c>
      <c r="E15" s="191" t="s">
        <v>2120</v>
      </c>
      <c r="F15" s="189">
        <v>8</v>
      </c>
      <c r="G15" s="189"/>
    </row>
    <row r="16" spans="1:16" ht="18.75" x14ac:dyDescent="0.3">
      <c r="D16" s="189" t="s">
        <v>2121</v>
      </c>
      <c r="E16" s="188" t="s">
        <v>2122</v>
      </c>
      <c r="F16" s="189">
        <v>0</v>
      </c>
      <c r="G16" s="189"/>
    </row>
    <row r="17" spans="4:13" ht="18.75" x14ac:dyDescent="0.3">
      <c r="D17" s="189"/>
      <c r="E17" s="189"/>
      <c r="F17" s="189"/>
      <c r="G17" s="189"/>
      <c r="M17" s="200"/>
    </row>
    <row r="18" spans="4:13" ht="18.75" x14ac:dyDescent="0.3">
      <c r="D18" s="190">
        <v>1.2</v>
      </c>
      <c r="E18" s="189" t="s">
        <v>2141</v>
      </c>
      <c r="F18" s="189"/>
      <c r="G18" s="189"/>
    </row>
    <row r="42" spans="4:7" ht="18.75" x14ac:dyDescent="0.3">
      <c r="D42" s="194"/>
      <c r="E42" s="195"/>
      <c r="F42" s="197"/>
      <c r="G42" s="197"/>
    </row>
    <row r="43" spans="4:7" x14ac:dyDescent="0.3">
      <c r="D43" s="197"/>
      <c r="E43" s="197"/>
      <c r="F43" s="197"/>
      <c r="G43" s="197"/>
    </row>
    <row r="44" spans="4:7" ht="18.75" x14ac:dyDescent="0.3">
      <c r="D44" s="197"/>
      <c r="E44" s="196"/>
      <c r="F44" s="196"/>
      <c r="G44" s="196"/>
    </row>
    <row r="45" spans="4:7" x14ac:dyDescent="0.3">
      <c r="D45" s="197"/>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54" fitToHeight="25" orientation="portrait" r:id="rId1"/>
  <headerFooter>
    <oddFoote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3"/>
  <sheetViews>
    <sheetView view="pageBreakPreview" topLeftCell="B1" zoomScaleSheetLayoutView="100" workbookViewId="0">
      <pane ySplit="7" topLeftCell="A8" activePane="bottomLeft" state="frozen"/>
      <selection pane="bottomLeft" activeCell="M26" sqref="M26"/>
    </sheetView>
  </sheetViews>
  <sheetFormatPr defaultRowHeight="15" x14ac:dyDescent="0.25"/>
  <cols>
    <col min="1" max="1" width="8.7109375" customWidth="1"/>
    <col min="2" max="2" width="15" customWidth="1"/>
    <col min="3" max="3" width="12.85546875" customWidth="1"/>
    <col min="4" max="4" width="12.140625" bestFit="1" customWidth="1"/>
    <col min="6" max="6" width="11.42578125" customWidth="1"/>
    <col min="7" max="7" width="12.28515625" customWidth="1"/>
    <col min="8" max="8" width="11.5703125" customWidth="1"/>
    <col min="13" max="13" width="11.28515625" customWidth="1"/>
  </cols>
  <sheetData>
    <row r="1" spans="1:18" ht="15.75" x14ac:dyDescent="0.25">
      <c r="A1" s="537" t="s">
        <v>2</v>
      </c>
      <c r="B1" s="537"/>
      <c r="C1" s="537"/>
      <c r="D1" s="537"/>
      <c r="E1" s="537"/>
      <c r="F1" s="537"/>
    </row>
    <row r="3" spans="1:18" ht="15.75" x14ac:dyDescent="0.25">
      <c r="A3" s="537" t="s">
        <v>579</v>
      </c>
      <c r="B3" s="537"/>
      <c r="C3" s="537"/>
      <c r="D3" s="10"/>
    </row>
    <row r="5" spans="1:18" ht="24" customHeight="1" x14ac:dyDescent="0.25">
      <c r="A5" s="532" t="s">
        <v>1022</v>
      </c>
      <c r="B5" s="532" t="s">
        <v>0</v>
      </c>
      <c r="C5" s="532" t="s">
        <v>3</v>
      </c>
      <c r="D5" s="532" t="s">
        <v>4</v>
      </c>
      <c r="E5" s="532" t="s">
        <v>5</v>
      </c>
      <c r="F5" s="532" t="s">
        <v>1311</v>
      </c>
      <c r="G5" s="532" t="s">
        <v>6</v>
      </c>
      <c r="H5" s="532" t="s">
        <v>12</v>
      </c>
      <c r="I5" s="536" t="s">
        <v>7</v>
      </c>
      <c r="J5" s="536"/>
      <c r="K5" s="536"/>
      <c r="L5" s="536"/>
      <c r="M5" s="512" t="s">
        <v>2420</v>
      </c>
      <c r="N5" s="513"/>
      <c r="O5" s="513"/>
      <c r="P5" s="513"/>
      <c r="Q5" s="513"/>
      <c r="R5" s="514"/>
    </row>
    <row r="6" spans="1:18" ht="15" customHeight="1" x14ac:dyDescent="0.25">
      <c r="A6" s="532"/>
      <c r="B6" s="532"/>
      <c r="C6" s="532"/>
      <c r="D6" s="532"/>
      <c r="E6" s="532"/>
      <c r="F6" s="532"/>
      <c r="G6" s="532"/>
      <c r="H6" s="532"/>
      <c r="I6" s="88" t="s">
        <v>1</v>
      </c>
      <c r="J6" s="88" t="s">
        <v>8</v>
      </c>
      <c r="K6" s="88" t="s">
        <v>9</v>
      </c>
      <c r="L6" s="536" t="s">
        <v>10</v>
      </c>
      <c r="M6" s="515" t="s">
        <v>2421</v>
      </c>
      <c r="N6" s="516"/>
      <c r="O6" s="516"/>
      <c r="P6" s="516"/>
      <c r="Q6" s="516"/>
      <c r="R6" s="517"/>
    </row>
    <row r="7" spans="1:18" ht="48" x14ac:dyDescent="0.25">
      <c r="A7" s="532"/>
      <c r="B7" s="532"/>
      <c r="C7" s="532"/>
      <c r="D7" s="532"/>
      <c r="E7" s="532"/>
      <c r="F7" s="532"/>
      <c r="G7" s="532"/>
      <c r="H7" s="532"/>
      <c r="I7" s="88" t="s">
        <v>11</v>
      </c>
      <c r="J7" s="88" t="s">
        <v>11</v>
      </c>
      <c r="K7" s="88" t="s">
        <v>11</v>
      </c>
      <c r="L7" s="536"/>
      <c r="M7" s="319" t="s">
        <v>2340</v>
      </c>
      <c r="N7" s="319" t="s">
        <v>2422</v>
      </c>
      <c r="O7" s="319" t="s">
        <v>2342</v>
      </c>
      <c r="P7" s="319" t="s">
        <v>2337</v>
      </c>
      <c r="Q7" s="319" t="s">
        <v>2338</v>
      </c>
      <c r="R7" s="319" t="s">
        <v>2339</v>
      </c>
    </row>
    <row r="8" spans="1:18" ht="75.75" customHeight="1" x14ac:dyDescent="0.25">
      <c r="A8" s="549" t="s">
        <v>1099</v>
      </c>
      <c r="B8" s="549" t="s">
        <v>348</v>
      </c>
      <c r="C8" s="549" t="s">
        <v>349</v>
      </c>
      <c r="D8" s="549" t="s">
        <v>350</v>
      </c>
      <c r="E8" s="549" t="s">
        <v>17</v>
      </c>
      <c r="F8" s="549" t="s">
        <v>351</v>
      </c>
      <c r="G8" s="549" t="s">
        <v>1681</v>
      </c>
      <c r="H8" s="549" t="s">
        <v>1682</v>
      </c>
      <c r="I8" s="129" t="s">
        <v>17</v>
      </c>
      <c r="J8" s="129" t="s">
        <v>17</v>
      </c>
      <c r="K8" s="129" t="s">
        <v>17</v>
      </c>
      <c r="L8" s="549" t="s">
        <v>38</v>
      </c>
      <c r="M8" s="360" t="s">
        <v>17</v>
      </c>
      <c r="N8" s="360" t="s">
        <v>17</v>
      </c>
      <c r="O8" s="358" t="s">
        <v>2471</v>
      </c>
      <c r="P8" s="360" t="s">
        <v>17</v>
      </c>
      <c r="Q8" s="360" t="s">
        <v>17</v>
      </c>
      <c r="R8" s="360" t="s">
        <v>17</v>
      </c>
    </row>
    <row r="9" spans="1:18" ht="32.25" customHeight="1" x14ac:dyDescent="0.25">
      <c r="A9" s="549"/>
      <c r="B9" s="549"/>
      <c r="C9" s="549"/>
      <c r="D9" s="549"/>
      <c r="E9" s="549"/>
      <c r="F9" s="549"/>
      <c r="G9" s="549"/>
      <c r="H9" s="549"/>
      <c r="I9" s="129" t="s">
        <v>17</v>
      </c>
      <c r="J9" s="129" t="s">
        <v>17</v>
      </c>
      <c r="K9" s="129" t="s">
        <v>17</v>
      </c>
      <c r="L9" s="549"/>
      <c r="M9" s="360" t="s">
        <v>17</v>
      </c>
      <c r="N9" s="360" t="s">
        <v>17</v>
      </c>
      <c r="O9" s="360" t="s">
        <v>17</v>
      </c>
      <c r="P9" s="360" t="s">
        <v>17</v>
      </c>
      <c r="Q9" s="360" t="s">
        <v>17</v>
      </c>
      <c r="R9" s="360" t="s">
        <v>17</v>
      </c>
    </row>
    <row r="10" spans="1:18" ht="335.25" customHeight="1" x14ac:dyDescent="0.25">
      <c r="A10" s="549" t="s">
        <v>1100</v>
      </c>
      <c r="B10" s="549" t="s">
        <v>348</v>
      </c>
      <c r="C10" s="549" t="s">
        <v>349</v>
      </c>
      <c r="D10" s="549" t="s">
        <v>350</v>
      </c>
      <c r="E10" s="549" t="s">
        <v>17</v>
      </c>
      <c r="F10" s="549" t="s">
        <v>37</v>
      </c>
      <c r="G10" s="549" t="s">
        <v>1683</v>
      </c>
      <c r="H10" s="549" t="s">
        <v>1684</v>
      </c>
      <c r="I10" s="129" t="s">
        <v>17</v>
      </c>
      <c r="J10" s="129" t="s">
        <v>17</v>
      </c>
      <c r="K10" s="129" t="s">
        <v>17</v>
      </c>
      <c r="L10" s="549" t="s">
        <v>38</v>
      </c>
      <c r="M10" s="345" t="s">
        <v>1685</v>
      </c>
      <c r="N10" s="345" t="s">
        <v>1685</v>
      </c>
      <c r="O10" s="358">
        <v>3</v>
      </c>
      <c r="P10" s="360" t="s">
        <v>17</v>
      </c>
      <c r="Q10" s="360" t="s">
        <v>17</v>
      </c>
      <c r="R10" s="358" t="s">
        <v>2470</v>
      </c>
    </row>
    <row r="11" spans="1:18" x14ac:dyDescent="0.25">
      <c r="A11" s="549"/>
      <c r="B11" s="549"/>
      <c r="C11" s="549"/>
      <c r="D11" s="549"/>
      <c r="E11" s="549"/>
      <c r="F11" s="549"/>
      <c r="G11" s="549"/>
      <c r="H11" s="549"/>
      <c r="I11" s="129" t="s">
        <v>17</v>
      </c>
      <c r="J11" s="129" t="s">
        <v>17</v>
      </c>
      <c r="K11" s="129" t="s">
        <v>17</v>
      </c>
      <c r="L11" s="549"/>
      <c r="M11" s="360" t="s">
        <v>17</v>
      </c>
      <c r="N11" s="360" t="s">
        <v>17</v>
      </c>
      <c r="O11" s="360" t="s">
        <v>17</v>
      </c>
      <c r="P11" s="360" t="s">
        <v>17</v>
      </c>
      <c r="Q11" s="360" t="s">
        <v>17</v>
      </c>
      <c r="R11" s="360" t="s">
        <v>17</v>
      </c>
    </row>
    <row r="12" spans="1:18" ht="72.75" customHeight="1" x14ac:dyDescent="0.25">
      <c r="A12" s="549" t="s">
        <v>1101</v>
      </c>
      <c r="B12" s="549" t="s">
        <v>348</v>
      </c>
      <c r="C12" s="549" t="s">
        <v>730</v>
      </c>
      <c r="D12" s="549" t="s">
        <v>352</v>
      </c>
      <c r="E12" s="549" t="s">
        <v>17</v>
      </c>
      <c r="F12" s="549" t="s">
        <v>854</v>
      </c>
      <c r="G12" s="549" t="s">
        <v>1686</v>
      </c>
      <c r="H12" s="549" t="s">
        <v>1687</v>
      </c>
      <c r="I12" s="129" t="s">
        <v>17</v>
      </c>
      <c r="J12" s="129" t="s">
        <v>17</v>
      </c>
      <c r="K12" s="129" t="s">
        <v>17</v>
      </c>
      <c r="L12" s="549" t="s">
        <v>38</v>
      </c>
      <c r="M12" s="360" t="s">
        <v>17</v>
      </c>
      <c r="N12" s="360" t="s">
        <v>17</v>
      </c>
      <c r="O12" s="358" t="s">
        <v>2471</v>
      </c>
      <c r="P12" s="360" t="s">
        <v>17</v>
      </c>
      <c r="Q12" s="360" t="s">
        <v>17</v>
      </c>
      <c r="R12" s="360" t="s">
        <v>17</v>
      </c>
    </row>
    <row r="13" spans="1:18" x14ac:dyDescent="0.25">
      <c r="A13" s="549"/>
      <c r="B13" s="549"/>
      <c r="C13" s="549"/>
      <c r="D13" s="549"/>
      <c r="E13" s="549"/>
      <c r="F13" s="549"/>
      <c r="G13" s="549"/>
      <c r="H13" s="549"/>
      <c r="I13" s="129" t="s">
        <v>17</v>
      </c>
      <c r="J13" s="129" t="s">
        <v>17</v>
      </c>
      <c r="K13" s="129" t="s">
        <v>17</v>
      </c>
      <c r="L13" s="549"/>
      <c r="M13" s="360" t="s">
        <v>17</v>
      </c>
      <c r="N13" s="360" t="s">
        <v>17</v>
      </c>
      <c r="O13" s="360" t="s">
        <v>17</v>
      </c>
      <c r="P13" s="360" t="s">
        <v>17</v>
      </c>
      <c r="Q13" s="360" t="s">
        <v>17</v>
      </c>
      <c r="R13" s="360" t="s">
        <v>17</v>
      </c>
    </row>
    <row r="14" spans="1:18" ht="86.25" customHeight="1" x14ac:dyDescent="0.25">
      <c r="A14" s="549" t="s">
        <v>1102</v>
      </c>
      <c r="B14" s="549" t="s">
        <v>348</v>
      </c>
      <c r="C14" s="549"/>
      <c r="D14" s="549" t="s">
        <v>353</v>
      </c>
      <c r="E14" s="549" t="s">
        <v>17</v>
      </c>
      <c r="F14" s="549" t="s">
        <v>354</v>
      </c>
      <c r="G14" s="549" t="s">
        <v>1688</v>
      </c>
      <c r="H14" s="549" t="s">
        <v>1688</v>
      </c>
      <c r="I14" s="129" t="s">
        <v>17</v>
      </c>
      <c r="J14" s="129" t="s">
        <v>17</v>
      </c>
      <c r="K14" s="129" t="s">
        <v>17</v>
      </c>
      <c r="L14" s="549" t="s">
        <v>38</v>
      </c>
      <c r="M14" s="360" t="s">
        <v>2353</v>
      </c>
      <c r="N14" s="360" t="s">
        <v>2353</v>
      </c>
      <c r="O14" s="358">
        <v>3</v>
      </c>
      <c r="P14" s="360" t="s">
        <v>17</v>
      </c>
      <c r="Q14" s="360" t="s">
        <v>17</v>
      </c>
      <c r="R14" s="358" t="s">
        <v>2472</v>
      </c>
    </row>
    <row r="15" spans="1:18" x14ac:dyDescent="0.25">
      <c r="A15" s="549"/>
      <c r="B15" s="549"/>
      <c r="C15" s="549"/>
      <c r="D15" s="549"/>
      <c r="E15" s="549"/>
      <c r="F15" s="549"/>
      <c r="G15" s="549"/>
      <c r="H15" s="549"/>
      <c r="I15" s="129" t="s">
        <v>17</v>
      </c>
      <c r="J15" s="129" t="s">
        <v>17</v>
      </c>
      <c r="K15" s="129" t="s">
        <v>17</v>
      </c>
      <c r="L15" s="549"/>
      <c r="M15" s="360" t="s">
        <v>17</v>
      </c>
      <c r="N15" s="360" t="s">
        <v>17</v>
      </c>
      <c r="O15" s="360" t="s">
        <v>17</v>
      </c>
      <c r="P15" s="360" t="s">
        <v>17</v>
      </c>
      <c r="Q15" s="360" t="s">
        <v>17</v>
      </c>
      <c r="R15" s="360" t="s">
        <v>17</v>
      </c>
    </row>
    <row r="16" spans="1:18" ht="80.25" customHeight="1" x14ac:dyDescent="0.25">
      <c r="A16" s="549" t="s">
        <v>1103</v>
      </c>
      <c r="B16" s="549" t="s">
        <v>355</v>
      </c>
      <c r="C16" s="549"/>
      <c r="D16" s="549" t="s">
        <v>1689</v>
      </c>
      <c r="E16" s="549" t="s">
        <v>17</v>
      </c>
      <c r="F16" s="567">
        <v>40725</v>
      </c>
      <c r="G16" s="549" t="s">
        <v>1690</v>
      </c>
      <c r="H16" s="549" t="s">
        <v>1690</v>
      </c>
      <c r="I16" s="129" t="s">
        <v>17</v>
      </c>
      <c r="J16" s="129" t="s">
        <v>17</v>
      </c>
      <c r="K16" s="129" t="s">
        <v>17</v>
      </c>
      <c r="L16" s="549" t="s">
        <v>38</v>
      </c>
      <c r="M16" s="345" t="s">
        <v>1691</v>
      </c>
      <c r="N16" s="345" t="s">
        <v>1691</v>
      </c>
      <c r="O16" s="358">
        <v>3</v>
      </c>
      <c r="P16" s="360" t="s">
        <v>17</v>
      </c>
      <c r="Q16" s="360" t="s">
        <v>17</v>
      </c>
      <c r="R16" s="360" t="s">
        <v>2473</v>
      </c>
    </row>
    <row r="17" spans="1:18" x14ac:dyDescent="0.25">
      <c r="A17" s="549"/>
      <c r="B17" s="549"/>
      <c r="C17" s="549"/>
      <c r="D17" s="549"/>
      <c r="E17" s="549"/>
      <c r="F17" s="567"/>
      <c r="G17" s="549"/>
      <c r="H17" s="549"/>
      <c r="I17" s="129" t="s">
        <v>17</v>
      </c>
      <c r="J17" s="129" t="s">
        <v>17</v>
      </c>
      <c r="K17" s="129" t="s">
        <v>17</v>
      </c>
      <c r="L17" s="549"/>
      <c r="M17" s="360" t="s">
        <v>17</v>
      </c>
      <c r="N17" s="360" t="s">
        <v>17</v>
      </c>
      <c r="O17" s="360" t="s">
        <v>17</v>
      </c>
      <c r="P17" s="360" t="s">
        <v>17</v>
      </c>
      <c r="Q17" s="360" t="s">
        <v>17</v>
      </c>
      <c r="R17" s="360" t="s">
        <v>17</v>
      </c>
    </row>
    <row r="18" spans="1:18" ht="207.75" customHeight="1" x14ac:dyDescent="0.25">
      <c r="A18" s="549" t="s">
        <v>1375</v>
      </c>
      <c r="B18" s="565" t="s">
        <v>355</v>
      </c>
      <c r="C18" s="549" t="s">
        <v>349</v>
      </c>
      <c r="D18" s="549" t="s">
        <v>1376</v>
      </c>
      <c r="E18" s="549" t="s">
        <v>17</v>
      </c>
      <c r="F18" s="549" t="s">
        <v>1377</v>
      </c>
      <c r="G18" s="549" t="s">
        <v>1378</v>
      </c>
      <c r="H18" s="549" t="s">
        <v>1378</v>
      </c>
      <c r="I18" s="129" t="s">
        <v>17</v>
      </c>
      <c r="J18" s="129" t="s">
        <v>17</v>
      </c>
      <c r="K18" s="129" t="s">
        <v>17</v>
      </c>
      <c r="L18" s="549" t="s">
        <v>38</v>
      </c>
      <c r="M18" s="360" t="s">
        <v>1378</v>
      </c>
      <c r="N18" s="360" t="s">
        <v>1378</v>
      </c>
      <c r="O18" s="358">
        <v>2</v>
      </c>
      <c r="P18" s="360" t="s">
        <v>2474</v>
      </c>
      <c r="Q18" s="360" t="s">
        <v>2475</v>
      </c>
      <c r="R18" s="358" t="s">
        <v>2476</v>
      </c>
    </row>
    <row r="19" spans="1:18" x14ac:dyDescent="0.25">
      <c r="A19" s="549"/>
      <c r="B19" s="566"/>
      <c r="C19" s="549"/>
      <c r="D19" s="549"/>
      <c r="E19" s="549"/>
      <c r="F19" s="549"/>
      <c r="G19" s="549"/>
      <c r="H19" s="549"/>
      <c r="I19" s="129" t="s">
        <v>17</v>
      </c>
      <c r="J19" s="129" t="s">
        <v>17</v>
      </c>
      <c r="K19" s="129" t="s">
        <v>17</v>
      </c>
      <c r="L19" s="549"/>
      <c r="M19" s="360" t="s">
        <v>17</v>
      </c>
      <c r="N19" s="360" t="s">
        <v>17</v>
      </c>
      <c r="O19" s="360" t="s">
        <v>17</v>
      </c>
      <c r="P19" s="360" t="s">
        <v>17</v>
      </c>
      <c r="Q19" s="360" t="s">
        <v>17</v>
      </c>
      <c r="R19" s="360" t="s">
        <v>17</v>
      </c>
    </row>
    <row r="20" spans="1:18" ht="118.5" customHeight="1" x14ac:dyDescent="0.25">
      <c r="A20" s="549" t="s">
        <v>1379</v>
      </c>
      <c r="B20" s="565" t="s">
        <v>355</v>
      </c>
      <c r="C20" s="549" t="s">
        <v>349</v>
      </c>
      <c r="D20" s="549" t="s">
        <v>516</v>
      </c>
      <c r="E20" s="549" t="s">
        <v>17</v>
      </c>
      <c r="F20" s="549" t="s">
        <v>17</v>
      </c>
      <c r="G20" s="549" t="s">
        <v>1380</v>
      </c>
      <c r="H20" s="549" t="s">
        <v>1380</v>
      </c>
      <c r="I20" s="129" t="s">
        <v>17</v>
      </c>
      <c r="J20" s="129" t="s">
        <v>17</v>
      </c>
      <c r="K20" s="129" t="s">
        <v>17</v>
      </c>
      <c r="L20" s="549" t="s">
        <v>38</v>
      </c>
      <c r="M20" s="148" t="s">
        <v>2354</v>
      </c>
      <c r="N20" s="148" t="s">
        <v>2354</v>
      </c>
      <c r="O20" s="358">
        <v>3</v>
      </c>
      <c r="P20" s="360" t="s">
        <v>17</v>
      </c>
      <c r="Q20" s="360" t="s">
        <v>17</v>
      </c>
      <c r="R20" s="358" t="s">
        <v>2477</v>
      </c>
    </row>
    <row r="21" spans="1:18" x14ac:dyDescent="0.25">
      <c r="A21" s="549"/>
      <c r="B21" s="566"/>
      <c r="C21" s="549"/>
      <c r="D21" s="549"/>
      <c r="E21" s="549"/>
      <c r="F21" s="549"/>
      <c r="G21" s="549"/>
      <c r="H21" s="549"/>
      <c r="I21" s="129" t="s">
        <v>17</v>
      </c>
      <c r="J21" s="129" t="s">
        <v>17</v>
      </c>
      <c r="K21" s="129" t="s">
        <v>17</v>
      </c>
      <c r="L21" s="549"/>
      <c r="M21" s="360" t="s">
        <v>17</v>
      </c>
      <c r="N21" s="360" t="s">
        <v>17</v>
      </c>
      <c r="O21" s="360" t="s">
        <v>17</v>
      </c>
      <c r="P21" s="360" t="s">
        <v>17</v>
      </c>
      <c r="Q21" s="360" t="s">
        <v>17</v>
      </c>
      <c r="R21" s="360" t="s">
        <v>17</v>
      </c>
    </row>
    <row r="22" spans="1:18" ht="120" customHeight="1" x14ac:dyDescent="0.25">
      <c r="A22" s="549" t="s">
        <v>1381</v>
      </c>
      <c r="B22" s="549" t="s">
        <v>355</v>
      </c>
      <c r="C22" s="549" t="s">
        <v>349</v>
      </c>
      <c r="D22" s="549" t="s">
        <v>516</v>
      </c>
      <c r="E22" s="549" t="s">
        <v>17</v>
      </c>
      <c r="F22" s="567">
        <v>40724</v>
      </c>
      <c r="G22" s="565" t="s">
        <v>1692</v>
      </c>
      <c r="H22" s="565" t="s">
        <v>1692</v>
      </c>
      <c r="I22" s="129" t="s">
        <v>17</v>
      </c>
      <c r="J22" s="129" t="s">
        <v>17</v>
      </c>
      <c r="K22" s="129" t="s">
        <v>17</v>
      </c>
      <c r="L22" s="549" t="s">
        <v>38</v>
      </c>
      <c r="M22" s="345" t="s">
        <v>17</v>
      </c>
      <c r="N22" s="360" t="s">
        <v>17</v>
      </c>
      <c r="O22" s="358" t="s">
        <v>2115</v>
      </c>
      <c r="P22" s="360" t="s">
        <v>17</v>
      </c>
      <c r="Q22" s="360" t="s">
        <v>17</v>
      </c>
      <c r="R22" s="360" t="s">
        <v>17</v>
      </c>
    </row>
    <row r="23" spans="1:18" ht="36" x14ac:dyDescent="0.25">
      <c r="A23" s="549"/>
      <c r="B23" s="549"/>
      <c r="C23" s="549"/>
      <c r="D23" s="549"/>
      <c r="E23" s="549"/>
      <c r="F23" s="549"/>
      <c r="G23" s="566"/>
      <c r="H23" s="566"/>
      <c r="I23" s="129" t="s">
        <v>17</v>
      </c>
      <c r="J23" s="129" t="s">
        <v>17</v>
      </c>
      <c r="K23" s="129" t="s">
        <v>17</v>
      </c>
      <c r="L23" s="549"/>
      <c r="M23" s="360" t="s">
        <v>17</v>
      </c>
      <c r="N23" s="360" t="s">
        <v>17</v>
      </c>
      <c r="O23" s="358" t="s">
        <v>2115</v>
      </c>
      <c r="P23" s="360" t="s">
        <v>17</v>
      </c>
      <c r="Q23" s="360" t="s">
        <v>17</v>
      </c>
      <c r="R23" s="360" t="s">
        <v>17</v>
      </c>
    </row>
  </sheetData>
  <mergeCells count="86">
    <mergeCell ref="A1:F1"/>
    <mergeCell ref="A3:C3"/>
    <mergeCell ref="A5:A7"/>
    <mergeCell ref="B5:B7"/>
    <mergeCell ref="C5:C7"/>
    <mergeCell ref="D5:D7"/>
    <mergeCell ref="E5:E7"/>
    <mergeCell ref="F5:F7"/>
    <mergeCell ref="G5:G7"/>
    <mergeCell ref="H5:H7"/>
    <mergeCell ref="I5:L5"/>
    <mergeCell ref="L6:L7"/>
    <mergeCell ref="M5:R5"/>
    <mergeCell ref="M6:R6"/>
    <mergeCell ref="A8:A9"/>
    <mergeCell ref="B8:B9"/>
    <mergeCell ref="C8:C9"/>
    <mergeCell ref="D8:D9"/>
    <mergeCell ref="E8:E9"/>
    <mergeCell ref="A10:A11"/>
    <mergeCell ref="B10:B11"/>
    <mergeCell ref="C10:C11"/>
    <mergeCell ref="D10:D11"/>
    <mergeCell ref="E10:E11"/>
    <mergeCell ref="G8:G9"/>
    <mergeCell ref="H8:H9"/>
    <mergeCell ref="L8:L9"/>
    <mergeCell ref="F10:F11"/>
    <mergeCell ref="G10:G11"/>
    <mergeCell ref="F8:F9"/>
    <mergeCell ref="A12:A13"/>
    <mergeCell ref="B12:B13"/>
    <mergeCell ref="C12:C13"/>
    <mergeCell ref="D12:D13"/>
    <mergeCell ref="E12:E13"/>
    <mergeCell ref="F14:F15"/>
    <mergeCell ref="G14:G15"/>
    <mergeCell ref="H14:H15"/>
    <mergeCell ref="L14:L15"/>
    <mergeCell ref="H10:H11"/>
    <mergeCell ref="L10:L11"/>
    <mergeCell ref="F12:F13"/>
    <mergeCell ref="G12:G13"/>
    <mergeCell ref="H12:H13"/>
    <mergeCell ref="L12:L13"/>
    <mergeCell ref="A14:A15"/>
    <mergeCell ref="B14:B15"/>
    <mergeCell ref="C14:C15"/>
    <mergeCell ref="D14:D15"/>
    <mergeCell ref="E14:E15"/>
    <mergeCell ref="L16:L17"/>
    <mergeCell ref="A16:A17"/>
    <mergeCell ref="B16:B17"/>
    <mergeCell ref="D16:D17"/>
    <mergeCell ref="E16:E17"/>
    <mergeCell ref="F16:F17"/>
    <mergeCell ref="G16:G17"/>
    <mergeCell ref="H16:H17"/>
    <mergeCell ref="C16:C17"/>
    <mergeCell ref="G18:G19"/>
    <mergeCell ref="H18:H19"/>
    <mergeCell ref="L18:L19"/>
    <mergeCell ref="A20:A21"/>
    <mergeCell ref="B20:B21"/>
    <mergeCell ref="C20:C21"/>
    <mergeCell ref="D20:D21"/>
    <mergeCell ref="E20:E21"/>
    <mergeCell ref="F20:F21"/>
    <mergeCell ref="G20:G21"/>
    <mergeCell ref="A18:A19"/>
    <mergeCell ref="B18:B19"/>
    <mergeCell ref="C18:C19"/>
    <mergeCell ref="D18:D19"/>
    <mergeCell ref="E18:E19"/>
    <mergeCell ref="F18:F19"/>
    <mergeCell ref="H22:H23"/>
    <mergeCell ref="H20:H21"/>
    <mergeCell ref="L20:L21"/>
    <mergeCell ref="A22:A23"/>
    <mergeCell ref="B22:B23"/>
    <mergeCell ref="C22:C23"/>
    <mergeCell ref="D22:D23"/>
    <mergeCell ref="E22:E23"/>
    <mergeCell ref="F22:F23"/>
    <mergeCell ref="L22:L23"/>
    <mergeCell ref="G22:G23"/>
  </mergeCells>
  <conditionalFormatting sqref="O8 O10 O12 O14 O16 O18 O20 O22:O23">
    <cfRule type="cellIs" dxfId="503" priority="1" operator="equal">
      <formula>5</formula>
    </cfRule>
    <cfRule type="cellIs" dxfId="502" priority="2" operator="equal">
      <formula>1</formula>
    </cfRule>
    <cfRule type="cellIs" dxfId="501" priority="3" operator="equal">
      <formula>"NOT APPLICABLE"</formula>
    </cfRule>
    <cfRule type="cellIs" dxfId="500" priority="4" operator="equal">
      <formula>5</formula>
    </cfRule>
    <cfRule type="cellIs" dxfId="499" priority="5" operator="equal">
      <formula>4</formula>
    </cfRule>
    <cfRule type="cellIs" dxfId="498" priority="6" operator="equal">
      <formula>3</formula>
    </cfRule>
    <cfRule type="cellIs" dxfId="497" priority="7" operator="equal">
      <formula>2</formula>
    </cfRule>
    <cfRule type="cellIs" dxfId="496" priority="8" operator="equal">
      <formula>1</formula>
    </cfRule>
  </conditionalFormatting>
  <pageMargins left="0.39370078740157483" right="0.39370078740157483" top="0.39370078740157483" bottom="0.39370078740157483" header="0.39370078740157483" footer="0.39370078740157483"/>
  <pageSetup paperSize="9" scale="68" firstPageNumber="24"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 O14 O16 O18 O20 O22:O23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SheetLayoutView="100" workbookViewId="0">
      <selection activeCell="G40" sqref="G40"/>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2156</v>
      </c>
      <c r="B1" s="499"/>
      <c r="C1" s="499"/>
      <c r="D1" s="499"/>
      <c r="E1" s="499"/>
      <c r="F1" s="499"/>
      <c r="G1" s="499"/>
      <c r="H1" s="499"/>
      <c r="I1" s="499"/>
      <c r="J1" s="499"/>
      <c r="K1" s="500"/>
      <c r="L1" s="1"/>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t="s">
        <v>2107</v>
      </c>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25" orientation="portrait" r:id="rId1"/>
  <headerFooter>
    <oddHeader>&amp;CSDBIP 2012/2013</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view="pageBreakPreview" topLeftCell="E1" zoomScaleNormal="100" zoomScaleSheetLayoutView="100" workbookViewId="0">
      <selection activeCell="D9" sqref="D9:M9"/>
    </sheetView>
  </sheetViews>
  <sheetFormatPr defaultRowHeight="15.75" x14ac:dyDescent="0.25"/>
  <cols>
    <col min="1" max="1" width="30.42578125" style="38" bestFit="1" customWidth="1"/>
    <col min="2" max="2" width="12.28515625" style="38" bestFit="1" customWidth="1"/>
    <col min="3" max="3" width="12.7109375" style="38" bestFit="1" customWidth="1"/>
    <col min="4" max="4" width="12.28515625" style="38" bestFit="1" customWidth="1"/>
    <col min="5" max="5" width="12.7109375" style="38" bestFit="1" customWidth="1"/>
    <col min="6" max="6" width="14.42578125" style="38" bestFit="1" customWidth="1"/>
    <col min="7" max="7" width="14.140625" style="38" bestFit="1" customWidth="1"/>
    <col min="8" max="9" width="12.28515625" style="38" bestFit="1" customWidth="1"/>
    <col min="10" max="10" width="11.85546875" style="38" bestFit="1" customWidth="1"/>
    <col min="11" max="13" width="12.28515625" style="38" bestFit="1" customWidth="1"/>
    <col min="14" max="14" width="20.28515625" style="38" customWidth="1"/>
    <col min="15" max="16384" width="9.140625" style="38"/>
  </cols>
  <sheetData>
    <row r="1" spans="1:14" s="47" customFormat="1" x14ac:dyDescent="0.25">
      <c r="A1" s="484" t="s">
        <v>1301</v>
      </c>
      <c r="B1" s="484"/>
      <c r="C1" s="484"/>
      <c r="D1" s="484"/>
      <c r="E1" s="484"/>
      <c r="F1" s="484"/>
      <c r="G1" s="484"/>
      <c r="H1" s="484"/>
      <c r="I1" s="484"/>
      <c r="J1" s="484"/>
      <c r="K1" s="484"/>
      <c r="L1" s="484"/>
      <c r="M1" s="484"/>
      <c r="N1" s="484"/>
    </row>
    <row r="2" spans="1:14" s="47" customFormat="1" ht="15.75" customHeight="1" x14ac:dyDescent="0.25">
      <c r="A2" s="51" t="str">
        <f>desc</f>
        <v>Description</v>
      </c>
      <c r="B2" s="481" t="s">
        <v>990</v>
      </c>
      <c r="C2" s="482"/>
      <c r="D2" s="482"/>
      <c r="E2" s="482"/>
      <c r="F2" s="482"/>
      <c r="G2" s="482"/>
      <c r="H2" s="482"/>
      <c r="I2" s="482"/>
      <c r="J2" s="482"/>
      <c r="K2" s="482"/>
      <c r="L2" s="482"/>
      <c r="M2" s="482"/>
      <c r="N2" s="483"/>
    </row>
    <row r="3" spans="1:14" s="47" customFormat="1" x14ac:dyDescent="0.25">
      <c r="A3" s="50" t="s">
        <v>991</v>
      </c>
      <c r="B3" s="49" t="s">
        <v>992</v>
      </c>
      <c r="C3" s="49" t="s">
        <v>993</v>
      </c>
      <c r="D3" s="49" t="s">
        <v>994</v>
      </c>
      <c r="E3" s="49" t="s">
        <v>995</v>
      </c>
      <c r="F3" s="49" t="s">
        <v>996</v>
      </c>
      <c r="G3" s="49" t="s">
        <v>997</v>
      </c>
      <c r="H3" s="49" t="s">
        <v>998</v>
      </c>
      <c r="I3" s="49" t="s">
        <v>999</v>
      </c>
      <c r="J3" s="49" t="s">
        <v>1000</v>
      </c>
      <c r="K3" s="49" t="s">
        <v>1001</v>
      </c>
      <c r="L3" s="49" t="s">
        <v>1002</v>
      </c>
      <c r="M3" s="49" t="s">
        <v>1003</v>
      </c>
      <c r="N3" s="49" t="str">
        <f>Head9</f>
        <v>Budget Year 2011/12</v>
      </c>
    </row>
    <row r="4" spans="1:14" x14ac:dyDescent="0.25">
      <c r="A4" s="46" t="str">
        <f>'[2]A2-FinPerf SC'!A27</f>
        <v>Expenditure - Standard</v>
      </c>
      <c r="B4" s="39"/>
      <c r="C4" s="39"/>
      <c r="D4" s="39"/>
      <c r="E4" s="39"/>
      <c r="F4" s="39"/>
      <c r="G4" s="39"/>
      <c r="H4" s="39"/>
      <c r="I4" s="39"/>
      <c r="J4" s="39"/>
      <c r="K4" s="39"/>
      <c r="L4" s="39"/>
      <c r="M4" s="39"/>
      <c r="N4" s="39"/>
    </row>
    <row r="5" spans="1:14" x14ac:dyDescent="0.25">
      <c r="A5" s="57" t="str">
        <f>'[2]A2-FinPerf SC'!A28</f>
        <v>Governance and administration</v>
      </c>
      <c r="B5" s="58">
        <f t="shared" ref="B5:M5" si="0">SUM(B6:B8)</f>
        <v>27392410.25</v>
      </c>
      <c r="C5" s="58">
        <f t="shared" si="0"/>
        <v>43827856.400000006</v>
      </c>
      <c r="D5" s="58">
        <f t="shared" si="0"/>
        <v>49306338.450000003</v>
      </c>
      <c r="E5" s="58">
        <f t="shared" si="0"/>
        <v>54784820.5</v>
      </c>
      <c r="F5" s="58">
        <f t="shared" si="0"/>
        <v>60263302.549999997</v>
      </c>
      <c r="G5" s="58">
        <f t="shared" si="0"/>
        <v>27392410.25</v>
      </c>
      <c r="H5" s="58">
        <f t="shared" si="0"/>
        <v>43827856.400000006</v>
      </c>
      <c r="I5" s="58">
        <f t="shared" si="0"/>
        <v>54784820.5</v>
      </c>
      <c r="J5" s="58">
        <f t="shared" si="0"/>
        <v>54784820.5</v>
      </c>
      <c r="K5" s="58">
        <f t="shared" si="0"/>
        <v>76698748.700000003</v>
      </c>
      <c r="L5" s="58">
        <f t="shared" si="0"/>
        <v>27392410.25</v>
      </c>
      <c r="M5" s="58">
        <f t="shared" si="0"/>
        <v>27392410.25</v>
      </c>
      <c r="N5" s="40">
        <f t="shared" ref="N5:N15" si="1">SUM(B5:M5)</f>
        <v>547848205</v>
      </c>
    </row>
    <row r="6" spans="1:14" x14ac:dyDescent="0.25">
      <c r="A6" s="54" t="str">
        <f>'[2]A2-FinPerf SC'!A29</f>
        <v>Executive and council</v>
      </c>
      <c r="B6" s="42">
        <v>3554723.25</v>
      </c>
      <c r="C6" s="42">
        <v>5687557.2000000002</v>
      </c>
      <c r="D6" s="42">
        <v>6398501.8499999996</v>
      </c>
      <c r="E6" s="42">
        <v>7109446.5</v>
      </c>
      <c r="F6" s="42">
        <v>7820391.1500000004</v>
      </c>
      <c r="G6" s="42">
        <v>3554723.25</v>
      </c>
      <c r="H6" s="42">
        <v>5687557.2000000002</v>
      </c>
      <c r="I6" s="42">
        <v>7109446.5</v>
      </c>
      <c r="J6" s="42">
        <v>7109446.5</v>
      </c>
      <c r="K6" s="42">
        <v>9953225.1000000015</v>
      </c>
      <c r="L6" s="42">
        <v>3554723.25</v>
      </c>
      <c r="M6" s="39">
        <v>3554723.25</v>
      </c>
      <c r="N6" s="39">
        <f t="shared" si="1"/>
        <v>71094465</v>
      </c>
    </row>
    <row r="7" spans="1:14" x14ac:dyDescent="0.25">
      <c r="A7" s="54" t="str">
        <f>'[2]A2-FinPerf SC'!A30</f>
        <v>Budget and treasury office</v>
      </c>
      <c r="B7" s="59">
        <v>10328299.450000001</v>
      </c>
      <c r="C7" s="59">
        <v>16525279.120000001</v>
      </c>
      <c r="D7" s="59">
        <v>18590939.009999998</v>
      </c>
      <c r="E7" s="59">
        <v>20656598.900000002</v>
      </c>
      <c r="F7" s="59">
        <v>22722258.789999999</v>
      </c>
      <c r="G7" s="59">
        <v>10328299.450000001</v>
      </c>
      <c r="H7" s="59">
        <v>16525279.120000001</v>
      </c>
      <c r="I7" s="59">
        <v>20656598.900000002</v>
      </c>
      <c r="J7" s="59">
        <v>20656598.900000002</v>
      </c>
      <c r="K7" s="59">
        <v>28919238.460000001</v>
      </c>
      <c r="L7" s="59">
        <v>10328299.450000001</v>
      </c>
      <c r="M7" s="39">
        <v>10328299.449999988</v>
      </c>
      <c r="N7" s="39">
        <f t="shared" si="1"/>
        <v>206565989</v>
      </c>
    </row>
    <row r="8" spans="1:14" x14ac:dyDescent="0.25">
      <c r="A8" s="54" t="str">
        <f>'[2]A2-FinPerf SC'!A31</f>
        <v>Corporate services</v>
      </c>
      <c r="B8" s="42">
        <v>13509387.550000001</v>
      </c>
      <c r="C8" s="42">
        <v>21615020.080000002</v>
      </c>
      <c r="D8" s="42">
        <v>24316897.59</v>
      </c>
      <c r="E8" s="42">
        <v>27018775.100000001</v>
      </c>
      <c r="F8" s="42">
        <v>29720652.609999999</v>
      </c>
      <c r="G8" s="42">
        <v>13509387.550000001</v>
      </c>
      <c r="H8" s="42">
        <v>21615020.080000002</v>
      </c>
      <c r="I8" s="42">
        <v>27018775.100000001</v>
      </c>
      <c r="J8" s="42">
        <v>27018775.100000001</v>
      </c>
      <c r="K8" s="42">
        <v>37826285.140000001</v>
      </c>
      <c r="L8" s="42">
        <v>13509387.550000001</v>
      </c>
      <c r="M8" s="39">
        <v>13509387.550000012</v>
      </c>
      <c r="N8" s="39">
        <f t="shared" si="1"/>
        <v>270187751</v>
      </c>
    </row>
    <row r="9" spans="1:14" x14ac:dyDescent="0.25">
      <c r="A9" s="57" t="str">
        <f>'[2]A2-FinPerf SC'!A32</f>
        <v>Community and public safety</v>
      </c>
      <c r="B9" s="58">
        <f t="shared" ref="B9:M9" si="2">SUM(B10:B14)</f>
        <v>18828913.149999999</v>
      </c>
      <c r="C9" s="58">
        <f t="shared" si="2"/>
        <v>30126261.039999999</v>
      </c>
      <c r="D9" s="58">
        <f t="shared" si="2"/>
        <v>33892043.670000002</v>
      </c>
      <c r="E9" s="58">
        <f t="shared" si="2"/>
        <v>37657826.299999997</v>
      </c>
      <c r="F9" s="58">
        <f t="shared" si="2"/>
        <v>41423608.93</v>
      </c>
      <c r="G9" s="58">
        <f t="shared" si="2"/>
        <v>18828913.149999999</v>
      </c>
      <c r="H9" s="58">
        <f t="shared" si="2"/>
        <v>30126261.039999999</v>
      </c>
      <c r="I9" s="58">
        <f t="shared" si="2"/>
        <v>37657826.299999997</v>
      </c>
      <c r="J9" s="58">
        <f t="shared" si="2"/>
        <v>37657826.299999997</v>
      </c>
      <c r="K9" s="58">
        <f t="shared" si="2"/>
        <v>52720956.820000008</v>
      </c>
      <c r="L9" s="58">
        <f t="shared" si="2"/>
        <v>18828913.149999999</v>
      </c>
      <c r="M9" s="58">
        <f t="shared" si="2"/>
        <v>18828913.149999976</v>
      </c>
      <c r="N9" s="40">
        <f t="shared" si="1"/>
        <v>376578262.99999994</v>
      </c>
    </row>
    <row r="10" spans="1:14" x14ac:dyDescent="0.25">
      <c r="A10" s="54" t="str">
        <f>'[2]A2-FinPerf SC'!A33</f>
        <v>Community and social services</v>
      </c>
      <c r="B10" s="42">
        <v>1935958</v>
      </c>
      <c r="C10" s="42">
        <v>3097532.8000000003</v>
      </c>
      <c r="D10" s="42">
        <v>3484724.4</v>
      </c>
      <c r="E10" s="42">
        <v>3871916</v>
      </c>
      <c r="F10" s="42">
        <v>4259107.5999999996</v>
      </c>
      <c r="G10" s="42">
        <v>1935958</v>
      </c>
      <c r="H10" s="42">
        <v>3097532.8000000003</v>
      </c>
      <c r="I10" s="42">
        <v>3871916</v>
      </c>
      <c r="J10" s="42">
        <v>3871916</v>
      </c>
      <c r="K10" s="42">
        <v>5420682.4000000004</v>
      </c>
      <c r="L10" s="42">
        <v>1935958</v>
      </c>
      <c r="M10" s="39">
        <v>1935958</v>
      </c>
      <c r="N10" s="39">
        <f t="shared" si="1"/>
        <v>38719160</v>
      </c>
    </row>
    <row r="11" spans="1:14" x14ac:dyDescent="0.25">
      <c r="A11" s="54" t="str">
        <f>'[2]A2-FinPerf SC'!A34</f>
        <v>Sport and recreation</v>
      </c>
      <c r="B11" s="42">
        <v>3851892</v>
      </c>
      <c r="C11" s="42">
        <v>6163027.2000000002</v>
      </c>
      <c r="D11" s="42">
        <v>6933405.5999999996</v>
      </c>
      <c r="E11" s="42">
        <v>7703784</v>
      </c>
      <c r="F11" s="42">
        <v>8474162.4000000004</v>
      </c>
      <c r="G11" s="42">
        <v>3851892</v>
      </c>
      <c r="H11" s="42">
        <v>6163027.2000000002</v>
      </c>
      <c r="I11" s="42">
        <v>7703784</v>
      </c>
      <c r="J11" s="42">
        <v>7703784</v>
      </c>
      <c r="K11" s="42">
        <v>10785297.600000001</v>
      </c>
      <c r="L11" s="42">
        <v>3851892</v>
      </c>
      <c r="M11" s="39">
        <v>3851892</v>
      </c>
      <c r="N11" s="39">
        <f t="shared" si="1"/>
        <v>77037840</v>
      </c>
    </row>
    <row r="12" spans="1:14" x14ac:dyDescent="0.25">
      <c r="A12" s="54" t="str">
        <f>'[2]A2-FinPerf SC'!A35</f>
        <v>Public safety</v>
      </c>
      <c r="B12" s="42">
        <v>8883453.1500000004</v>
      </c>
      <c r="C12" s="42">
        <v>14213525.040000001</v>
      </c>
      <c r="D12" s="42">
        <v>15990215.67</v>
      </c>
      <c r="E12" s="42">
        <v>17766906.300000001</v>
      </c>
      <c r="F12" s="42">
        <v>19543596.93</v>
      </c>
      <c r="G12" s="42">
        <v>8883453.1500000004</v>
      </c>
      <c r="H12" s="42">
        <v>14213525.040000001</v>
      </c>
      <c r="I12" s="42">
        <v>17766906.300000001</v>
      </c>
      <c r="J12" s="42">
        <v>17766906.300000001</v>
      </c>
      <c r="K12" s="42">
        <v>24873668.820000004</v>
      </c>
      <c r="L12" s="42">
        <v>8883453.1500000004</v>
      </c>
      <c r="M12" s="39">
        <v>8883453.1499999762</v>
      </c>
      <c r="N12" s="39">
        <f t="shared" si="1"/>
        <v>177669063</v>
      </c>
    </row>
    <row r="13" spans="1:14" x14ac:dyDescent="0.25">
      <c r="A13" s="54" t="str">
        <f>'[2]A2-FinPerf SC'!A36</f>
        <v>Housing</v>
      </c>
      <c r="B13" s="42">
        <v>1827714</v>
      </c>
      <c r="C13" s="42">
        <v>2924342.4</v>
      </c>
      <c r="D13" s="42">
        <v>3289885.1999999997</v>
      </c>
      <c r="E13" s="42">
        <v>3655428</v>
      </c>
      <c r="F13" s="42">
        <v>4020970.8</v>
      </c>
      <c r="G13" s="42">
        <v>1827714</v>
      </c>
      <c r="H13" s="42">
        <v>2924342.4</v>
      </c>
      <c r="I13" s="42">
        <v>3655428</v>
      </c>
      <c r="J13" s="42">
        <v>3655428</v>
      </c>
      <c r="K13" s="42">
        <v>5117599.2</v>
      </c>
      <c r="L13" s="42">
        <v>1827714</v>
      </c>
      <c r="M13" s="39">
        <v>1827714</v>
      </c>
      <c r="N13" s="39">
        <f t="shared" si="1"/>
        <v>36554280</v>
      </c>
    </row>
    <row r="14" spans="1:14" x14ac:dyDescent="0.25">
      <c r="A14" s="54" t="str">
        <f>'[2]A2-FinPerf SC'!A37</f>
        <v>Health</v>
      </c>
      <c r="B14" s="42">
        <v>2329896</v>
      </c>
      <c r="C14" s="42">
        <v>3727833.6</v>
      </c>
      <c r="D14" s="42">
        <v>4193812.8</v>
      </c>
      <c r="E14" s="42">
        <v>4659792</v>
      </c>
      <c r="F14" s="42">
        <v>5125771.2</v>
      </c>
      <c r="G14" s="42">
        <v>2329896</v>
      </c>
      <c r="H14" s="42">
        <v>3727833.6</v>
      </c>
      <c r="I14" s="42">
        <v>4659792</v>
      </c>
      <c r="J14" s="42">
        <v>4659792</v>
      </c>
      <c r="K14" s="42">
        <v>6523708.8000000007</v>
      </c>
      <c r="L14" s="42">
        <v>2329896</v>
      </c>
      <c r="M14" s="39">
        <v>2329896</v>
      </c>
      <c r="N14" s="39">
        <f t="shared" si="1"/>
        <v>46597920</v>
      </c>
    </row>
    <row r="15" spans="1:14" ht="31.5" x14ac:dyDescent="0.25">
      <c r="A15" s="57" t="str">
        <f>'[2]A2-FinPerf SC'!A38</f>
        <v>Economic and environmental services</v>
      </c>
      <c r="B15" s="58">
        <f t="shared" ref="B15:M15" si="3">SUM(B16:B18)</f>
        <v>8072605.7924999995</v>
      </c>
      <c r="C15" s="58">
        <f t="shared" si="3"/>
        <v>12916169.267999999</v>
      </c>
      <c r="D15" s="58">
        <f t="shared" si="3"/>
        <v>14530690.4265</v>
      </c>
      <c r="E15" s="58">
        <f t="shared" si="3"/>
        <v>16145211.584999999</v>
      </c>
      <c r="F15" s="58">
        <f t="shared" si="3"/>
        <v>17759732.743500002</v>
      </c>
      <c r="G15" s="58">
        <f t="shared" si="3"/>
        <v>8072605.7924999995</v>
      </c>
      <c r="H15" s="58">
        <f t="shared" si="3"/>
        <v>12916169.267999999</v>
      </c>
      <c r="I15" s="58">
        <f t="shared" si="3"/>
        <v>16145211.584999999</v>
      </c>
      <c r="J15" s="58">
        <f t="shared" si="3"/>
        <v>16145211.584999999</v>
      </c>
      <c r="K15" s="58">
        <f t="shared" si="3"/>
        <v>22603296.219000001</v>
      </c>
      <c r="L15" s="58">
        <f t="shared" si="3"/>
        <v>8072605.7924999995</v>
      </c>
      <c r="M15" s="58">
        <f t="shared" si="3"/>
        <v>8072605.7925000042</v>
      </c>
      <c r="N15" s="40">
        <f t="shared" si="1"/>
        <v>161452115.85000002</v>
      </c>
    </row>
    <row r="16" spans="1:14" x14ac:dyDescent="0.25">
      <c r="A16" s="54" t="str">
        <f>'[2]A2-FinPerf SC'!A39</f>
        <v>Planning and development</v>
      </c>
      <c r="B16" s="42">
        <v>3283402.5</v>
      </c>
      <c r="C16" s="42">
        <v>5253444</v>
      </c>
      <c r="D16" s="42">
        <v>5910124.5</v>
      </c>
      <c r="E16" s="42">
        <v>6566805</v>
      </c>
      <c r="F16" s="42">
        <v>7223485.5</v>
      </c>
      <c r="G16" s="42">
        <v>3283402.5</v>
      </c>
      <c r="H16" s="42">
        <v>5253444</v>
      </c>
      <c r="I16" s="42">
        <v>6566805</v>
      </c>
      <c r="J16" s="42">
        <v>6566805</v>
      </c>
      <c r="K16" s="42">
        <v>9193527</v>
      </c>
      <c r="L16" s="42">
        <v>3283402.5</v>
      </c>
      <c r="M16" s="39">
        <v>3283402.5</v>
      </c>
      <c r="N16" s="39">
        <v>65668050</v>
      </c>
    </row>
    <row r="17" spans="1:14" x14ac:dyDescent="0.25">
      <c r="A17" s="54" t="str">
        <f>'[2]A2-FinPerf SC'!A40</f>
        <v>Road transport</v>
      </c>
      <c r="B17" s="42">
        <v>4789203.2924999995</v>
      </c>
      <c r="C17" s="42">
        <v>7662725.2679999992</v>
      </c>
      <c r="D17" s="42">
        <v>8620565.9265000001</v>
      </c>
      <c r="E17" s="42">
        <v>9578406.584999999</v>
      </c>
      <c r="F17" s="42">
        <v>10536247.2435</v>
      </c>
      <c r="G17" s="42">
        <v>4789203.2924999995</v>
      </c>
      <c r="H17" s="42">
        <v>7662725.2679999992</v>
      </c>
      <c r="I17" s="42">
        <v>9578406.584999999</v>
      </c>
      <c r="J17" s="42">
        <v>9578406.584999999</v>
      </c>
      <c r="K17" s="42">
        <v>13409769.219000001</v>
      </c>
      <c r="L17" s="42">
        <v>4789203.2924999995</v>
      </c>
      <c r="M17" s="39">
        <v>4789203.2925000042</v>
      </c>
      <c r="N17" s="39">
        <v>95784065.849999994</v>
      </c>
    </row>
    <row r="18" spans="1:14" x14ac:dyDescent="0.25">
      <c r="A18" s="54" t="str">
        <f>'[2]A2-FinPerf SC'!A41</f>
        <v>Environmental protection</v>
      </c>
      <c r="B18" s="42">
        <v>0</v>
      </c>
      <c r="C18" s="42">
        <v>0</v>
      </c>
      <c r="D18" s="42">
        <v>0</v>
      </c>
      <c r="E18" s="42">
        <v>0</v>
      </c>
      <c r="F18" s="42">
        <v>0</v>
      </c>
      <c r="G18" s="42">
        <v>0</v>
      </c>
      <c r="H18" s="42">
        <v>0</v>
      </c>
      <c r="I18" s="42">
        <v>0</v>
      </c>
      <c r="J18" s="42">
        <v>0</v>
      </c>
      <c r="K18" s="42">
        <v>0</v>
      </c>
      <c r="L18" s="42">
        <v>0</v>
      </c>
      <c r="M18" s="39">
        <v>0</v>
      </c>
      <c r="N18" s="39">
        <v>0</v>
      </c>
    </row>
    <row r="19" spans="1:14" x14ac:dyDescent="0.25">
      <c r="A19" s="57" t="str">
        <f>'[2]A2-FinPerf SC'!A42</f>
        <v>Trading services</v>
      </c>
      <c r="B19" s="58">
        <f t="shared" ref="B19:M19" si="4">SUM(B20:B23)</f>
        <v>92783261.100000009</v>
      </c>
      <c r="C19" s="58">
        <f t="shared" si="4"/>
        <v>148453217.75999999</v>
      </c>
      <c r="D19" s="58">
        <f t="shared" si="4"/>
        <v>167009869.98000002</v>
      </c>
      <c r="E19" s="58">
        <f t="shared" si="4"/>
        <v>185566522.20000002</v>
      </c>
      <c r="F19" s="58">
        <f t="shared" si="4"/>
        <v>204123174.41999999</v>
      </c>
      <c r="G19" s="58">
        <f t="shared" si="4"/>
        <v>92783261.100000009</v>
      </c>
      <c r="H19" s="58">
        <f t="shared" si="4"/>
        <v>148453217.75999999</v>
      </c>
      <c r="I19" s="58">
        <f t="shared" si="4"/>
        <v>185566522.20000002</v>
      </c>
      <c r="J19" s="58">
        <f t="shared" si="4"/>
        <v>185566522.20000002</v>
      </c>
      <c r="K19" s="58">
        <f t="shared" si="4"/>
        <v>259793131.08000004</v>
      </c>
      <c r="L19" s="58">
        <f t="shared" si="4"/>
        <v>92783261.100000009</v>
      </c>
      <c r="M19" s="58">
        <f t="shared" si="4"/>
        <v>92783261.099999785</v>
      </c>
      <c r="N19" s="40">
        <f>SUM(B19:M19)</f>
        <v>1855665222</v>
      </c>
    </row>
    <row r="20" spans="1:14" x14ac:dyDescent="0.25">
      <c r="A20" s="54" t="str">
        <f>'[2]A2-FinPerf SC'!A43</f>
        <v>Electricity</v>
      </c>
      <c r="B20" s="42">
        <v>60779507.200000003</v>
      </c>
      <c r="C20" s="42">
        <v>97247211.519999996</v>
      </c>
      <c r="D20" s="42">
        <v>109403112.95999999</v>
      </c>
      <c r="E20" s="42">
        <v>121559014.40000001</v>
      </c>
      <c r="F20" s="42">
        <v>133714915.84</v>
      </c>
      <c r="G20" s="42">
        <v>60779507.200000003</v>
      </c>
      <c r="H20" s="42">
        <v>97247211.519999996</v>
      </c>
      <c r="I20" s="42">
        <v>121559014.40000001</v>
      </c>
      <c r="J20" s="42">
        <v>121559014.40000001</v>
      </c>
      <c r="K20" s="42">
        <v>170182620.16000003</v>
      </c>
      <c r="L20" s="42">
        <v>60779507.200000003</v>
      </c>
      <c r="M20" s="39">
        <v>60779507.199999809</v>
      </c>
      <c r="N20" s="39">
        <v>1215590144</v>
      </c>
    </row>
    <row r="21" spans="1:14" x14ac:dyDescent="0.25">
      <c r="A21" s="54" t="str">
        <f>'[2]A2-FinPerf SC'!A44</f>
        <v>Water</v>
      </c>
      <c r="B21" s="42">
        <v>23803408.600000001</v>
      </c>
      <c r="C21" s="42">
        <v>38085453.759999998</v>
      </c>
      <c r="D21" s="42">
        <v>42846135.479999997</v>
      </c>
      <c r="E21" s="42">
        <v>47606817.200000003</v>
      </c>
      <c r="F21" s="42">
        <v>52367498.920000002</v>
      </c>
      <c r="G21" s="42">
        <v>23803408.600000001</v>
      </c>
      <c r="H21" s="42">
        <v>38085453.759999998</v>
      </c>
      <c r="I21" s="42">
        <v>47606817.200000003</v>
      </c>
      <c r="J21" s="42">
        <v>47606817.200000003</v>
      </c>
      <c r="K21" s="42">
        <v>66649544.080000006</v>
      </c>
      <c r="L21" s="42">
        <v>23803408.600000001</v>
      </c>
      <c r="M21" s="39">
        <v>23803408.599999964</v>
      </c>
      <c r="N21" s="39">
        <v>476068172</v>
      </c>
    </row>
    <row r="22" spans="1:14" x14ac:dyDescent="0.25">
      <c r="A22" s="54" t="str">
        <f>'[2]A2-FinPerf SC'!A45</f>
        <v>Waste water management</v>
      </c>
      <c r="B22" s="42">
        <v>4750926</v>
      </c>
      <c r="C22" s="42">
        <v>7601481.6000000006</v>
      </c>
      <c r="D22" s="42">
        <v>8551666.7999999989</v>
      </c>
      <c r="E22" s="42">
        <v>9501852</v>
      </c>
      <c r="F22" s="42">
        <v>10452037.199999999</v>
      </c>
      <c r="G22" s="42">
        <v>4750926</v>
      </c>
      <c r="H22" s="42">
        <v>7601481.6000000006</v>
      </c>
      <c r="I22" s="42">
        <v>9501852</v>
      </c>
      <c r="J22" s="42">
        <v>9501852</v>
      </c>
      <c r="K22" s="42">
        <v>13302592.800000001</v>
      </c>
      <c r="L22" s="42">
        <v>4750926</v>
      </c>
      <c r="M22" s="39">
        <v>4750926.0000000149</v>
      </c>
      <c r="N22" s="39">
        <v>95018520</v>
      </c>
    </row>
    <row r="23" spans="1:14" x14ac:dyDescent="0.25">
      <c r="A23" s="54" t="str">
        <f>'[2]A2-FinPerf SC'!A46</f>
        <v>Waste management</v>
      </c>
      <c r="B23" s="42">
        <v>3449419.3000000003</v>
      </c>
      <c r="C23" s="42">
        <v>5519070.8799999999</v>
      </c>
      <c r="D23" s="42">
        <v>6208954.7400000002</v>
      </c>
      <c r="E23" s="42">
        <v>6898838.6000000006</v>
      </c>
      <c r="F23" s="42">
        <v>7588722.46</v>
      </c>
      <c r="G23" s="42">
        <v>3449419.3000000003</v>
      </c>
      <c r="H23" s="42">
        <v>5519070.8799999999</v>
      </c>
      <c r="I23" s="42">
        <v>6898838.6000000006</v>
      </c>
      <c r="J23" s="42">
        <v>6898838.6000000006</v>
      </c>
      <c r="K23" s="42">
        <v>9658374.040000001</v>
      </c>
      <c r="L23" s="42">
        <v>3449419.3000000003</v>
      </c>
      <c r="M23" s="39">
        <v>3449419.299999997</v>
      </c>
      <c r="N23" s="39">
        <v>68988386</v>
      </c>
    </row>
    <row r="24" spans="1:14" x14ac:dyDescent="0.25">
      <c r="A24" s="57" t="str">
        <f>'[2]A2-FinPerf SC'!A47</f>
        <v>Other</v>
      </c>
      <c r="B24" s="42">
        <v>2055124</v>
      </c>
      <c r="C24" s="56">
        <v>3288198.4</v>
      </c>
      <c r="D24" s="56">
        <v>3699223.1999999997</v>
      </c>
      <c r="E24" s="56">
        <v>4110248</v>
      </c>
      <c r="F24" s="56">
        <v>4521272.8</v>
      </c>
      <c r="G24" s="56">
        <v>2055124</v>
      </c>
      <c r="H24" s="56">
        <v>3288198.4</v>
      </c>
      <c r="I24" s="56">
        <v>4110248</v>
      </c>
      <c r="J24" s="56">
        <v>4110248</v>
      </c>
      <c r="K24" s="56">
        <v>5754347.2000000002</v>
      </c>
      <c r="L24" s="56">
        <v>2055124</v>
      </c>
      <c r="M24" s="40">
        <v>2055124</v>
      </c>
      <c r="N24" s="40">
        <v>41102480</v>
      </c>
    </row>
    <row r="25" spans="1:14" x14ac:dyDescent="0.25">
      <c r="A25" s="41" t="str">
        <f>'[2]A2-FinPerf SC'!A48</f>
        <v>Total Expenditure - Standard</v>
      </c>
      <c r="B25" s="40">
        <f t="shared" ref="B25:N25" si="5">B5+B9+B15+B19+B24</f>
        <v>149132314.29250002</v>
      </c>
      <c r="C25" s="40">
        <f t="shared" si="5"/>
        <v>238611702.868</v>
      </c>
      <c r="D25" s="40">
        <f t="shared" si="5"/>
        <v>268438165.72650003</v>
      </c>
      <c r="E25" s="40">
        <f t="shared" si="5"/>
        <v>298264628.58500004</v>
      </c>
      <c r="F25" s="40">
        <f t="shared" si="5"/>
        <v>328091091.44349998</v>
      </c>
      <c r="G25" s="40">
        <f t="shared" si="5"/>
        <v>149132314.29250002</v>
      </c>
      <c r="H25" s="40">
        <f t="shared" si="5"/>
        <v>238611702.868</v>
      </c>
      <c r="I25" s="40">
        <f t="shared" si="5"/>
        <v>298264628.58500004</v>
      </c>
      <c r="J25" s="40">
        <f t="shared" si="5"/>
        <v>298264628.58500004</v>
      </c>
      <c r="K25" s="40">
        <f t="shared" si="5"/>
        <v>417570480.01900005</v>
      </c>
      <c r="L25" s="40">
        <f t="shared" si="5"/>
        <v>149132314.29250002</v>
      </c>
      <c r="M25" s="40">
        <f t="shared" si="5"/>
        <v>149132314.29249978</v>
      </c>
      <c r="N25" s="40">
        <f t="shared" si="5"/>
        <v>2982646285.8499999</v>
      </c>
    </row>
  </sheetData>
  <mergeCells count="2">
    <mergeCell ref="A1:N1"/>
    <mergeCell ref="B2:N2"/>
  </mergeCells>
  <pageMargins left="0.70866141732283472" right="0.70866141732283472" top="0.74803149606299213" bottom="0.74803149606299213" header="0.31496062992125984" footer="0.31496062992125984"/>
  <pageSetup scale="60" orientation="landscape" horizontalDpi="4294967293" r:id="rId1"/>
  <headerFooter>
    <oddFooter>Page &amp;P of &amp;N</oddFooter>
  </headerFooter>
  <colBreaks count="1" manualBreakCount="1">
    <brk id="1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view="pageBreakPreview" topLeftCell="D21" zoomScaleSheetLayoutView="100" workbookViewId="0">
      <selection activeCell="S27" sqref="S27"/>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2157</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2158</v>
      </c>
    </row>
    <row r="13" spans="1:16" s="189" customFormat="1" ht="18" x14ac:dyDescent="0.25"/>
    <row r="14" spans="1:16" s="189" customFormat="1" ht="18" x14ac:dyDescent="0.25">
      <c r="D14" s="190">
        <v>1.1000000000000001</v>
      </c>
      <c r="E14" s="188" t="s">
        <v>2118</v>
      </c>
      <c r="F14" s="189">
        <v>69</v>
      </c>
    </row>
    <row r="15" spans="1:16" s="189" customFormat="1" ht="18.75" x14ac:dyDescent="0.3">
      <c r="D15" s="189" t="s">
        <v>2119</v>
      </c>
      <c r="E15" s="191" t="s">
        <v>2120</v>
      </c>
      <c r="F15" s="189">
        <v>67</v>
      </c>
    </row>
    <row r="16" spans="1:16" s="189" customFormat="1" ht="18" x14ac:dyDescent="0.25">
      <c r="D16" s="189" t="s">
        <v>2121</v>
      </c>
      <c r="E16" s="188" t="s">
        <v>2122</v>
      </c>
      <c r="F16" s="189">
        <v>2</v>
      </c>
    </row>
    <row r="17" spans="4:13" s="189" customFormat="1" ht="18" x14ac:dyDescent="0.25">
      <c r="M17" s="204"/>
    </row>
    <row r="18" spans="4:13" s="189" customFormat="1" ht="18" x14ac:dyDescent="0.25">
      <c r="D18" s="190">
        <v>1.2</v>
      </c>
      <c r="E18" s="189" t="s">
        <v>2141</v>
      </c>
    </row>
    <row r="38" spans="4:7" x14ac:dyDescent="0.3">
      <c r="D38"/>
      <c r="E38"/>
      <c r="F38"/>
      <c r="G38"/>
    </row>
    <row r="39" spans="4:7" ht="18.75" hidden="1" x14ac:dyDescent="0.3">
      <c r="D39" s="194"/>
      <c r="E39" s="195"/>
      <c r="F39" s="196"/>
      <c r="G39" s="196"/>
    </row>
    <row r="40" spans="4:7" ht="18.75" hidden="1" x14ac:dyDescent="0.3">
      <c r="D40" s="196"/>
      <c r="E40" s="196"/>
      <c r="F40" s="196"/>
      <c r="G40" s="196"/>
    </row>
    <row r="41" spans="4:7" ht="18.75" hidden="1" x14ac:dyDescent="0.3">
      <c r="D41" s="196"/>
      <c r="E41" s="196"/>
      <c r="F41" s="196"/>
      <c r="G41" s="196"/>
    </row>
    <row r="42" spans="4:7" hidden="1" x14ac:dyDescent="0.3">
      <c r="D42" s="197"/>
      <c r="E42" s="198"/>
      <c r="F42" s="198"/>
      <c r="G42" s="198"/>
    </row>
    <row r="43" spans="4:7" hidden="1" x14ac:dyDescent="0.3"/>
    <row r="44" spans="4:7" hidden="1" x14ac:dyDescent="0.3"/>
    <row r="45" spans="4:7" ht="18.75" x14ac:dyDescent="0.3">
      <c r="D45" s="190">
        <v>2.1</v>
      </c>
      <c r="E45" s="189" t="s">
        <v>2159</v>
      </c>
      <c r="F45" s="189"/>
    </row>
    <row r="69" spans="4:7" ht="18.75" x14ac:dyDescent="0.3">
      <c r="D69" s="194"/>
      <c r="E69" s="195"/>
      <c r="F69" s="196"/>
      <c r="G69" s="196"/>
    </row>
    <row r="70" spans="4:7" ht="18.75" x14ac:dyDescent="0.3">
      <c r="D70" s="196"/>
      <c r="E70" s="196"/>
      <c r="F70" s="196"/>
      <c r="G70" s="196"/>
    </row>
    <row r="71" spans="4:7" ht="18.75" x14ac:dyDescent="0.3">
      <c r="D71" s="196"/>
      <c r="E71" s="196"/>
      <c r="F71" s="196"/>
      <c r="G71" s="196"/>
    </row>
    <row r="72" spans="4:7" x14ac:dyDescent="0.3">
      <c r="D72" s="197"/>
      <c r="E72" s="198"/>
      <c r="F72" s="198"/>
      <c r="G72"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78" fitToHeight="25" orientation="portrait" r:id="rId1"/>
  <headerFooter>
    <oddFooter>Page &amp;P of &amp;N</oddFooter>
  </headerFooter>
  <rowBreaks count="1" manualBreakCount="1">
    <brk id="43"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view="pageBreakPreview" topLeftCell="D16" zoomScaleSheetLayoutView="100" workbookViewId="0">
      <selection activeCell="R27" sqref="R27"/>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2160</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2160</v>
      </c>
    </row>
    <row r="13" spans="1:16" s="189" customFormat="1" ht="18" x14ac:dyDescent="0.25"/>
    <row r="14" spans="1:16" s="189" customFormat="1" ht="18" x14ac:dyDescent="0.25">
      <c r="D14" s="190">
        <v>1.1000000000000001</v>
      </c>
      <c r="E14" s="188" t="s">
        <v>2118</v>
      </c>
      <c r="F14" s="189">
        <v>8</v>
      </c>
    </row>
    <row r="15" spans="1:16" s="189" customFormat="1" ht="18.75" x14ac:dyDescent="0.3">
      <c r="D15" s="189" t="s">
        <v>2119</v>
      </c>
      <c r="E15" s="191" t="s">
        <v>2120</v>
      </c>
      <c r="F15" s="189">
        <v>8</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ht="18.75" hidden="1" x14ac:dyDescent="0.3">
      <c r="D42" s="194"/>
      <c r="E42" s="195"/>
      <c r="F42" s="196"/>
      <c r="G42" s="196"/>
    </row>
    <row r="43" spans="4:7" ht="18.75" hidden="1" x14ac:dyDescent="0.3">
      <c r="D43" s="196"/>
      <c r="E43" s="196"/>
      <c r="F43" s="196"/>
      <c r="G43" s="196"/>
    </row>
    <row r="44" spans="4:7" ht="18.75" hidden="1" x14ac:dyDescent="0.3">
      <c r="D44" s="196"/>
      <c r="E44" s="196"/>
      <c r="F44" s="196"/>
      <c r="G44" s="196"/>
    </row>
    <row r="45" spans="4:7" hidden="1" x14ac:dyDescent="0.3">
      <c r="D45" s="197"/>
      <c r="E45" s="198"/>
      <c r="F45" s="198"/>
      <c r="G45" s="198"/>
    </row>
    <row r="46" spans="4:7" hidden="1" x14ac:dyDescent="0.3"/>
    <row r="47" spans="4:7" hidden="1" x14ac:dyDescent="0.3"/>
    <row r="51" spans="4:7" ht="18.75" x14ac:dyDescent="0.3">
      <c r="D51" s="194"/>
      <c r="E51" s="195"/>
      <c r="F51" s="196"/>
      <c r="G51" s="196"/>
    </row>
    <row r="52" spans="4:7" ht="18.75" x14ac:dyDescent="0.3">
      <c r="D52" s="196"/>
      <c r="E52" s="196"/>
      <c r="F52" s="196"/>
      <c r="G52" s="196"/>
    </row>
    <row r="53" spans="4:7" ht="18.75" x14ac:dyDescent="0.3">
      <c r="D53" s="196"/>
      <c r="E53" s="196"/>
      <c r="F53" s="196"/>
      <c r="G53" s="196"/>
    </row>
    <row r="54" spans="4:7" x14ac:dyDescent="0.3">
      <c r="D54" s="197"/>
      <c r="E54" s="198"/>
      <c r="F54" s="201"/>
      <c r="G54"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88" fitToHeight="25" orientation="portrait" r:id="rId1"/>
  <headerFooter>
    <oddFooter>Page &amp;P of &amp;N</oddFooter>
  </headerFooter>
  <rowBreaks count="1" manualBreakCount="1">
    <brk id="46"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7"/>
  <sheetViews>
    <sheetView view="pageBreakPreview" topLeftCell="C1" zoomScaleSheetLayoutView="100" workbookViewId="0">
      <pane ySplit="7" topLeftCell="A18" activePane="bottomLeft" state="frozen"/>
      <selection pane="bottomLeft" activeCell="O18" sqref="O18"/>
    </sheetView>
  </sheetViews>
  <sheetFormatPr defaultRowHeight="15" x14ac:dyDescent="0.25"/>
  <cols>
    <col min="1" max="1" width="8.7109375" style="99" customWidth="1"/>
    <col min="2" max="2" width="27.5703125" style="99" customWidth="1"/>
    <col min="3" max="3" width="11.140625" style="99" customWidth="1"/>
    <col min="4" max="4" width="13.5703125" style="99" bestFit="1" customWidth="1"/>
    <col min="5" max="6" width="9.140625" style="99"/>
    <col min="7" max="7" width="13.85546875" style="99" customWidth="1"/>
    <col min="8" max="8" width="11.5703125" style="99" customWidth="1"/>
    <col min="9" max="9" width="8.7109375" style="99" customWidth="1"/>
    <col min="10" max="12" width="9.140625" style="99"/>
    <col min="13" max="13" width="9.28515625" style="99" customWidth="1"/>
    <col min="14" max="16384" width="9.140625" style="99"/>
  </cols>
  <sheetData>
    <row r="1" spans="1:18" ht="15.75" x14ac:dyDescent="0.25">
      <c r="A1" s="537" t="s">
        <v>2</v>
      </c>
      <c r="B1" s="537"/>
      <c r="C1" s="537"/>
      <c r="D1" s="537"/>
      <c r="E1" s="105"/>
      <c r="F1" s="105"/>
    </row>
    <row r="3" spans="1:18" ht="15.75" x14ac:dyDescent="0.25">
      <c r="A3" s="537" t="s">
        <v>527</v>
      </c>
      <c r="B3" s="537"/>
      <c r="C3" s="105"/>
      <c r="D3" s="105"/>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534</v>
      </c>
      <c r="M6" s="515" t="s">
        <v>2421</v>
      </c>
      <c r="N6" s="516"/>
      <c r="O6" s="516"/>
      <c r="P6" s="516"/>
      <c r="Q6" s="516"/>
      <c r="R6" s="517"/>
    </row>
    <row r="7" spans="1:18" ht="48" x14ac:dyDescent="0.25">
      <c r="A7" s="533"/>
      <c r="B7" s="534"/>
      <c r="C7" s="533"/>
      <c r="D7" s="533"/>
      <c r="E7" s="533"/>
      <c r="F7" s="533"/>
      <c r="G7" s="533"/>
      <c r="H7" s="534"/>
      <c r="I7" s="104" t="s">
        <v>11</v>
      </c>
      <c r="J7" s="104" t="s">
        <v>11</v>
      </c>
      <c r="K7" s="104" t="s">
        <v>11</v>
      </c>
      <c r="L7" s="543"/>
      <c r="M7" s="319" t="s">
        <v>2340</v>
      </c>
      <c r="N7" s="319" t="s">
        <v>2422</v>
      </c>
      <c r="O7" s="319" t="s">
        <v>2342</v>
      </c>
      <c r="P7" s="319" t="s">
        <v>2337</v>
      </c>
      <c r="Q7" s="319" t="s">
        <v>2338</v>
      </c>
      <c r="R7" s="319" t="s">
        <v>2339</v>
      </c>
    </row>
    <row r="8" spans="1:18" ht="39" customHeight="1" x14ac:dyDescent="0.25">
      <c r="A8" s="549" t="s">
        <v>1104</v>
      </c>
      <c r="B8" s="549" t="s">
        <v>417</v>
      </c>
      <c r="C8" s="549" t="s">
        <v>418</v>
      </c>
      <c r="D8" s="549" t="s">
        <v>1846</v>
      </c>
      <c r="E8" s="549" t="s">
        <v>57</v>
      </c>
      <c r="F8" s="549" t="s">
        <v>17</v>
      </c>
      <c r="G8" s="549" t="s">
        <v>1847</v>
      </c>
      <c r="H8" s="549" t="s">
        <v>419</v>
      </c>
      <c r="I8" s="144" t="s">
        <v>17</v>
      </c>
      <c r="J8" s="144" t="s">
        <v>17</v>
      </c>
      <c r="K8" s="144" t="s">
        <v>17</v>
      </c>
      <c r="L8" s="549" t="s">
        <v>38</v>
      </c>
      <c r="M8" s="383" t="s">
        <v>17</v>
      </c>
      <c r="N8" s="383" t="s">
        <v>17</v>
      </c>
      <c r="O8" s="381" t="s">
        <v>2115</v>
      </c>
      <c r="P8" s="383" t="s">
        <v>17</v>
      </c>
      <c r="Q8" s="383" t="s">
        <v>17</v>
      </c>
      <c r="R8" s="462" t="s">
        <v>17</v>
      </c>
    </row>
    <row r="9" spans="1:18" x14ac:dyDescent="0.25">
      <c r="A9" s="549"/>
      <c r="B9" s="549"/>
      <c r="C9" s="549"/>
      <c r="D9" s="549"/>
      <c r="E9" s="549"/>
      <c r="F9" s="549"/>
      <c r="G9" s="549"/>
      <c r="H9" s="549"/>
      <c r="I9" s="144" t="s">
        <v>17</v>
      </c>
      <c r="J9" s="144" t="s">
        <v>17</v>
      </c>
      <c r="K9" s="144" t="s">
        <v>17</v>
      </c>
      <c r="L9" s="549"/>
      <c r="M9" s="383" t="s">
        <v>17</v>
      </c>
      <c r="N9" s="383" t="s">
        <v>17</v>
      </c>
      <c r="O9" s="383" t="s">
        <v>17</v>
      </c>
      <c r="P9" s="383" t="s">
        <v>17</v>
      </c>
      <c r="Q9" s="383" t="s">
        <v>17</v>
      </c>
      <c r="R9" s="462" t="s">
        <v>17</v>
      </c>
    </row>
    <row r="10" spans="1:18" ht="88.5" customHeight="1" x14ac:dyDescent="0.25">
      <c r="A10" s="549" t="s">
        <v>1105</v>
      </c>
      <c r="B10" s="549" t="s">
        <v>417</v>
      </c>
      <c r="C10" s="549" t="s">
        <v>418</v>
      </c>
      <c r="D10" s="549"/>
      <c r="E10" s="549"/>
      <c r="F10" s="549" t="s">
        <v>17</v>
      </c>
      <c r="G10" s="549" t="s">
        <v>1848</v>
      </c>
      <c r="H10" s="549" t="s">
        <v>1849</v>
      </c>
      <c r="I10" s="144" t="s">
        <v>17</v>
      </c>
      <c r="J10" s="144" t="s">
        <v>17</v>
      </c>
      <c r="K10" s="144" t="s">
        <v>17</v>
      </c>
      <c r="L10" s="549" t="s">
        <v>38</v>
      </c>
      <c r="M10" s="385" t="s">
        <v>3120</v>
      </c>
      <c r="N10" s="383" t="s">
        <v>2725</v>
      </c>
      <c r="O10" s="381">
        <v>3</v>
      </c>
      <c r="P10" s="383" t="s">
        <v>17</v>
      </c>
      <c r="Q10" s="383" t="s">
        <v>17</v>
      </c>
      <c r="R10" s="462" t="s">
        <v>3114</v>
      </c>
    </row>
    <row r="11" spans="1:18" x14ac:dyDescent="0.25">
      <c r="A11" s="549"/>
      <c r="B11" s="549"/>
      <c r="C11" s="549"/>
      <c r="D11" s="549"/>
      <c r="E11" s="549"/>
      <c r="F11" s="549"/>
      <c r="G11" s="549"/>
      <c r="H11" s="549"/>
      <c r="I11" s="144" t="s">
        <v>17</v>
      </c>
      <c r="J11" s="144" t="s">
        <v>17</v>
      </c>
      <c r="K11" s="144" t="s">
        <v>17</v>
      </c>
      <c r="L11" s="549"/>
      <c r="M11" s="383" t="s">
        <v>17</v>
      </c>
      <c r="N11" s="383" t="s">
        <v>17</v>
      </c>
      <c r="O11" s="383" t="s">
        <v>17</v>
      </c>
      <c r="P11" s="383" t="s">
        <v>17</v>
      </c>
      <c r="Q11" s="383" t="s">
        <v>17</v>
      </c>
      <c r="R11" s="462" t="s">
        <v>17</v>
      </c>
    </row>
    <row r="12" spans="1:18" ht="60" x14ac:dyDescent="0.25">
      <c r="A12" s="549" t="s">
        <v>1106</v>
      </c>
      <c r="B12" s="549" t="s">
        <v>152</v>
      </c>
      <c r="C12" s="549" t="s">
        <v>418</v>
      </c>
      <c r="D12" s="549" t="s">
        <v>420</v>
      </c>
      <c r="E12" s="549" t="s">
        <v>57</v>
      </c>
      <c r="F12" s="549" t="s">
        <v>421</v>
      </c>
      <c r="G12" s="549" t="s">
        <v>1850</v>
      </c>
      <c r="H12" s="549" t="s">
        <v>1851</v>
      </c>
      <c r="I12" s="144" t="s">
        <v>17</v>
      </c>
      <c r="J12" s="144" t="s">
        <v>17</v>
      </c>
      <c r="K12" s="144" t="s">
        <v>17</v>
      </c>
      <c r="L12" s="549" t="s">
        <v>38</v>
      </c>
      <c r="M12" s="383" t="s">
        <v>731</v>
      </c>
      <c r="N12" s="383" t="s">
        <v>2726</v>
      </c>
      <c r="O12" s="381">
        <v>3</v>
      </c>
      <c r="P12" s="383" t="s">
        <v>17</v>
      </c>
      <c r="Q12" s="383" t="s">
        <v>17</v>
      </c>
      <c r="R12" s="459" t="s">
        <v>3115</v>
      </c>
    </row>
    <row r="13" spans="1:18" x14ac:dyDescent="0.25">
      <c r="A13" s="549"/>
      <c r="B13" s="549"/>
      <c r="C13" s="549"/>
      <c r="D13" s="549"/>
      <c r="E13" s="549"/>
      <c r="F13" s="549"/>
      <c r="G13" s="549"/>
      <c r="H13" s="549"/>
      <c r="I13" s="144" t="s">
        <v>17</v>
      </c>
      <c r="J13" s="144" t="s">
        <v>17</v>
      </c>
      <c r="K13" s="144" t="s">
        <v>17</v>
      </c>
      <c r="L13" s="549"/>
      <c r="M13" s="383" t="s">
        <v>17</v>
      </c>
      <c r="N13" s="383" t="s">
        <v>17</v>
      </c>
      <c r="O13" s="383" t="s">
        <v>17</v>
      </c>
      <c r="P13" s="383" t="s">
        <v>17</v>
      </c>
      <c r="Q13" s="383" t="s">
        <v>17</v>
      </c>
      <c r="R13" s="462" t="s">
        <v>17</v>
      </c>
    </row>
    <row r="14" spans="1:18" ht="108" x14ac:dyDescent="0.25">
      <c r="A14" s="549" t="s">
        <v>1107</v>
      </c>
      <c r="B14" s="549" t="s">
        <v>417</v>
      </c>
      <c r="C14" s="549" t="s">
        <v>418</v>
      </c>
      <c r="D14" s="549" t="s">
        <v>422</v>
      </c>
      <c r="E14" s="549" t="s">
        <v>57</v>
      </c>
      <c r="F14" s="549" t="s">
        <v>733</v>
      </c>
      <c r="G14" s="549" t="s">
        <v>732</v>
      </c>
      <c r="H14" s="549" t="s">
        <v>734</v>
      </c>
      <c r="I14" s="144" t="s">
        <v>17</v>
      </c>
      <c r="J14" s="144" t="s">
        <v>17</v>
      </c>
      <c r="K14" s="144" t="s">
        <v>17</v>
      </c>
      <c r="L14" s="549" t="s">
        <v>38</v>
      </c>
      <c r="M14" s="383" t="s">
        <v>2727</v>
      </c>
      <c r="N14" s="383" t="s">
        <v>2727</v>
      </c>
      <c r="O14" s="381">
        <v>3</v>
      </c>
      <c r="P14" s="383" t="s">
        <v>17</v>
      </c>
      <c r="Q14" s="383" t="s">
        <v>17</v>
      </c>
      <c r="R14" s="459" t="s">
        <v>3116</v>
      </c>
    </row>
    <row r="15" spans="1:18" ht="15.75" customHeight="1" x14ac:dyDescent="0.25">
      <c r="A15" s="549"/>
      <c r="B15" s="549"/>
      <c r="C15" s="549"/>
      <c r="D15" s="549"/>
      <c r="E15" s="549"/>
      <c r="F15" s="549"/>
      <c r="G15" s="549"/>
      <c r="H15" s="549"/>
      <c r="I15" s="144" t="s">
        <v>17</v>
      </c>
      <c r="J15" s="144" t="s">
        <v>17</v>
      </c>
      <c r="K15" s="144" t="s">
        <v>17</v>
      </c>
      <c r="L15" s="549"/>
      <c r="M15" s="383" t="s">
        <v>17</v>
      </c>
      <c r="N15" s="383" t="s">
        <v>17</v>
      </c>
      <c r="O15" s="462" t="s">
        <v>17</v>
      </c>
      <c r="P15" s="462" t="s">
        <v>17</v>
      </c>
      <c r="Q15" s="462" t="s">
        <v>17</v>
      </c>
      <c r="R15" s="462" t="s">
        <v>17</v>
      </c>
    </row>
    <row r="16" spans="1:18" ht="84" x14ac:dyDescent="0.25">
      <c r="A16" s="144" t="s">
        <v>1522</v>
      </c>
      <c r="B16" s="144" t="s">
        <v>417</v>
      </c>
      <c r="C16" s="144" t="s">
        <v>418</v>
      </c>
      <c r="D16" s="144" t="s">
        <v>1523</v>
      </c>
      <c r="E16" s="144" t="s">
        <v>1524</v>
      </c>
      <c r="F16" s="144" t="s">
        <v>1525</v>
      </c>
      <c r="G16" s="144" t="s">
        <v>1852</v>
      </c>
      <c r="H16" s="144" t="s">
        <v>1680</v>
      </c>
      <c r="I16" s="144" t="s">
        <v>17</v>
      </c>
      <c r="J16" s="144" t="s">
        <v>17</v>
      </c>
      <c r="K16" s="144" t="s">
        <v>17</v>
      </c>
      <c r="L16" s="144" t="s">
        <v>38</v>
      </c>
      <c r="M16" s="383" t="s">
        <v>1526</v>
      </c>
      <c r="N16" s="381" t="s">
        <v>2728</v>
      </c>
      <c r="O16" s="381">
        <v>3</v>
      </c>
      <c r="P16" s="383" t="s">
        <v>17</v>
      </c>
      <c r="Q16" s="383" t="s">
        <v>17</v>
      </c>
      <c r="R16" s="459" t="s">
        <v>3117</v>
      </c>
    </row>
    <row r="17" spans="1:18" ht="84" x14ac:dyDescent="0.25">
      <c r="A17" s="167" t="s">
        <v>1527</v>
      </c>
      <c r="B17" s="144" t="s">
        <v>417</v>
      </c>
      <c r="C17" s="144" t="s">
        <v>418</v>
      </c>
      <c r="D17" s="144" t="s">
        <v>1528</v>
      </c>
      <c r="E17" s="144" t="s">
        <v>57</v>
      </c>
      <c r="F17" s="144" t="s">
        <v>1529</v>
      </c>
      <c r="G17" s="144" t="s">
        <v>1853</v>
      </c>
      <c r="H17" s="144" t="s">
        <v>1854</v>
      </c>
      <c r="I17" s="144" t="s">
        <v>17</v>
      </c>
      <c r="J17" s="144" t="s">
        <v>17</v>
      </c>
      <c r="K17" s="144" t="s">
        <v>17</v>
      </c>
      <c r="L17" s="144" t="s">
        <v>38</v>
      </c>
      <c r="M17" s="383" t="s">
        <v>1530</v>
      </c>
      <c r="N17" s="383" t="s">
        <v>2729</v>
      </c>
      <c r="O17" s="381">
        <v>3</v>
      </c>
      <c r="P17" s="383" t="s">
        <v>17</v>
      </c>
      <c r="Q17" s="383" t="s">
        <v>17</v>
      </c>
      <c r="R17" s="459" t="s">
        <v>3118</v>
      </c>
    </row>
    <row r="18" spans="1:18" ht="147" customHeight="1" x14ac:dyDescent="0.25">
      <c r="A18" s="167" t="s">
        <v>1531</v>
      </c>
      <c r="B18" s="144" t="s">
        <v>417</v>
      </c>
      <c r="C18" s="144" t="s">
        <v>418</v>
      </c>
      <c r="D18" s="144" t="s">
        <v>1532</v>
      </c>
      <c r="E18" s="144" t="s">
        <v>1533</v>
      </c>
      <c r="F18" s="144" t="s">
        <v>1534</v>
      </c>
      <c r="G18" s="144" t="s">
        <v>1535</v>
      </c>
      <c r="H18" s="144" t="s">
        <v>1536</v>
      </c>
      <c r="I18" s="144" t="s">
        <v>17</v>
      </c>
      <c r="J18" s="144" t="s">
        <v>17</v>
      </c>
      <c r="K18" s="144" t="s">
        <v>17</v>
      </c>
      <c r="L18" s="144" t="s">
        <v>38</v>
      </c>
      <c r="M18" s="383" t="s">
        <v>1537</v>
      </c>
      <c r="N18" s="383" t="s">
        <v>17</v>
      </c>
      <c r="O18" s="459" t="s">
        <v>2115</v>
      </c>
      <c r="P18" s="383" t="s">
        <v>2730</v>
      </c>
      <c r="Q18" s="383" t="s">
        <v>3121</v>
      </c>
      <c r="R18" s="462" t="s">
        <v>17</v>
      </c>
    </row>
    <row r="19" spans="1:18" ht="108" x14ac:dyDescent="0.25">
      <c r="A19" s="167" t="s">
        <v>1538</v>
      </c>
      <c r="B19" s="144" t="s">
        <v>417</v>
      </c>
      <c r="C19" s="144" t="s">
        <v>418</v>
      </c>
      <c r="D19" s="144" t="s">
        <v>1855</v>
      </c>
      <c r="E19" s="144" t="s">
        <v>57</v>
      </c>
      <c r="F19" s="144" t="s">
        <v>1856</v>
      </c>
      <c r="G19" s="144" t="s">
        <v>1857</v>
      </c>
      <c r="H19" s="144" t="s">
        <v>1858</v>
      </c>
      <c r="I19" s="144" t="s">
        <v>17</v>
      </c>
      <c r="J19" s="144" t="s">
        <v>17</v>
      </c>
      <c r="K19" s="144" t="s">
        <v>17</v>
      </c>
      <c r="L19" s="144" t="s">
        <v>38</v>
      </c>
      <c r="M19" s="383" t="s">
        <v>1859</v>
      </c>
      <c r="N19" s="381" t="s">
        <v>2731</v>
      </c>
      <c r="O19" s="381">
        <v>3</v>
      </c>
      <c r="P19" s="383" t="s">
        <v>17</v>
      </c>
      <c r="Q19" s="383" t="s">
        <v>17</v>
      </c>
      <c r="R19" s="459" t="s">
        <v>3119</v>
      </c>
    </row>
    <row r="20" spans="1:18" x14ac:dyDescent="0.25">
      <c r="A20" s="107"/>
      <c r="B20" s="107"/>
      <c r="C20" s="107"/>
      <c r="D20" s="107"/>
      <c r="E20" s="107"/>
      <c r="F20" s="107"/>
      <c r="G20" s="107"/>
      <c r="H20" s="107"/>
      <c r="I20" s="107"/>
      <c r="J20" s="107"/>
      <c r="K20" s="107"/>
      <c r="L20" s="107"/>
      <c r="M20" s="107"/>
    </row>
    <row r="21" spans="1:18" x14ac:dyDescent="0.25">
      <c r="A21" s="107"/>
      <c r="B21" s="107"/>
      <c r="C21" s="107"/>
      <c r="D21" s="107"/>
      <c r="E21" s="107"/>
      <c r="F21" s="107"/>
      <c r="G21" s="107"/>
      <c r="H21" s="107"/>
      <c r="I21" s="107"/>
      <c r="J21" s="107"/>
      <c r="K21" s="107"/>
      <c r="L21" s="107"/>
      <c r="M21" s="107"/>
    </row>
    <row r="22" spans="1:18" x14ac:dyDescent="0.25">
      <c r="A22" s="107"/>
      <c r="B22" s="107"/>
      <c r="C22" s="107"/>
      <c r="D22" s="107"/>
      <c r="E22" s="107"/>
      <c r="F22" s="107"/>
      <c r="G22" s="107"/>
      <c r="H22" s="107"/>
      <c r="I22" s="107"/>
      <c r="J22" s="107"/>
      <c r="K22" s="107"/>
      <c r="L22" s="107"/>
      <c r="M22" s="107"/>
    </row>
    <row r="23" spans="1:18" x14ac:dyDescent="0.25">
      <c r="A23" s="107"/>
      <c r="B23" s="107"/>
      <c r="C23" s="107"/>
      <c r="D23" s="107"/>
      <c r="E23" s="107"/>
      <c r="F23" s="107"/>
      <c r="G23" s="107"/>
      <c r="H23" s="107"/>
      <c r="I23" s="107"/>
      <c r="J23" s="107"/>
      <c r="K23" s="107"/>
      <c r="L23" s="107"/>
      <c r="M23" s="107"/>
    </row>
    <row r="24" spans="1:18" x14ac:dyDescent="0.25">
      <c r="A24" s="107"/>
      <c r="B24" s="107"/>
      <c r="C24" s="107"/>
      <c r="D24" s="107"/>
      <c r="E24" s="107"/>
      <c r="F24" s="107"/>
      <c r="G24" s="107"/>
      <c r="H24" s="107"/>
      <c r="I24" s="107"/>
      <c r="J24" s="107"/>
      <c r="K24" s="107"/>
      <c r="L24" s="107"/>
      <c r="M24" s="107"/>
    </row>
    <row r="25" spans="1:18" x14ac:dyDescent="0.25">
      <c r="A25" s="107"/>
      <c r="B25" s="107"/>
      <c r="C25" s="107"/>
      <c r="D25" s="107"/>
      <c r="E25" s="107"/>
      <c r="F25" s="107"/>
      <c r="G25" s="107"/>
      <c r="H25" s="107"/>
      <c r="I25" s="107"/>
      <c r="J25" s="107"/>
      <c r="K25" s="107"/>
      <c r="L25" s="107"/>
      <c r="M25" s="107"/>
    </row>
    <row r="26" spans="1:18" x14ac:dyDescent="0.25">
      <c r="A26" s="107"/>
      <c r="B26" s="107"/>
      <c r="C26" s="107"/>
      <c r="D26" s="107"/>
      <c r="E26" s="107"/>
      <c r="F26" s="107"/>
      <c r="G26" s="107"/>
      <c r="H26" s="107"/>
      <c r="I26" s="107"/>
      <c r="J26" s="107"/>
      <c r="K26" s="107"/>
      <c r="L26" s="107"/>
      <c r="M26" s="107"/>
    </row>
    <row r="27" spans="1:18" x14ac:dyDescent="0.25">
      <c r="A27" s="107"/>
      <c r="B27" s="107"/>
      <c r="C27" s="107"/>
      <c r="D27" s="107"/>
      <c r="E27" s="107"/>
      <c r="F27" s="107"/>
      <c r="G27" s="107"/>
      <c r="H27" s="107"/>
      <c r="I27" s="107"/>
      <c r="J27" s="107"/>
      <c r="K27" s="107"/>
      <c r="L27" s="107"/>
      <c r="M27" s="107"/>
    </row>
    <row r="28" spans="1:18" x14ac:dyDescent="0.25">
      <c r="A28" s="107"/>
      <c r="B28" s="107"/>
      <c r="C28" s="107"/>
      <c r="D28" s="107"/>
      <c r="E28" s="107"/>
      <c r="F28" s="107"/>
      <c r="G28" s="107"/>
      <c r="H28" s="107"/>
      <c r="I28" s="107"/>
      <c r="J28" s="107"/>
      <c r="K28" s="107"/>
      <c r="L28" s="107"/>
      <c r="M28" s="107"/>
    </row>
    <row r="29" spans="1:18" x14ac:dyDescent="0.25">
      <c r="A29" s="107"/>
      <c r="B29" s="107"/>
      <c r="C29" s="107"/>
      <c r="D29" s="107"/>
      <c r="E29" s="107"/>
      <c r="F29" s="107"/>
      <c r="G29" s="107"/>
      <c r="H29" s="107"/>
      <c r="I29" s="107"/>
      <c r="J29" s="107"/>
      <c r="K29" s="107"/>
      <c r="L29" s="107"/>
      <c r="M29" s="107"/>
    </row>
    <row r="30" spans="1:18" x14ac:dyDescent="0.25">
      <c r="A30" s="107"/>
      <c r="B30" s="107"/>
      <c r="C30" s="107"/>
      <c r="D30" s="107"/>
      <c r="E30" s="107"/>
      <c r="F30" s="107"/>
      <c r="G30" s="107"/>
      <c r="H30" s="107"/>
      <c r="I30" s="107"/>
      <c r="J30" s="107"/>
      <c r="K30" s="107"/>
      <c r="L30" s="107"/>
      <c r="M30" s="107"/>
    </row>
    <row r="31" spans="1:18" x14ac:dyDescent="0.25">
      <c r="A31" s="107"/>
      <c r="B31" s="107"/>
      <c r="C31" s="107"/>
      <c r="D31" s="107"/>
      <c r="E31" s="107"/>
      <c r="F31" s="107"/>
      <c r="G31" s="107"/>
      <c r="H31" s="107"/>
      <c r="I31" s="107"/>
      <c r="J31" s="107"/>
      <c r="K31" s="107"/>
      <c r="L31" s="107"/>
      <c r="M31" s="107"/>
    </row>
    <row r="32" spans="1:18" x14ac:dyDescent="0.25">
      <c r="A32" s="107"/>
      <c r="B32" s="107"/>
      <c r="C32" s="107"/>
      <c r="D32" s="107"/>
      <c r="E32" s="107"/>
      <c r="F32" s="107"/>
      <c r="G32" s="107"/>
      <c r="H32" s="107"/>
      <c r="I32" s="107"/>
      <c r="J32" s="107"/>
      <c r="K32" s="107"/>
      <c r="L32" s="107"/>
      <c r="M32" s="107"/>
    </row>
    <row r="33" spans="1:13" x14ac:dyDescent="0.25">
      <c r="A33" s="107"/>
      <c r="B33" s="107"/>
      <c r="C33" s="107"/>
      <c r="D33" s="107"/>
      <c r="E33" s="107"/>
      <c r="F33" s="107"/>
      <c r="G33" s="107"/>
      <c r="H33" s="107"/>
      <c r="I33" s="107"/>
      <c r="J33" s="107"/>
      <c r="K33" s="107"/>
      <c r="L33" s="107"/>
      <c r="M33" s="107"/>
    </row>
    <row r="34" spans="1:13" x14ac:dyDescent="0.25">
      <c r="A34" s="107"/>
      <c r="B34" s="107"/>
      <c r="C34" s="107"/>
      <c r="D34" s="107"/>
      <c r="E34" s="107"/>
      <c r="F34" s="107"/>
      <c r="G34" s="107"/>
      <c r="H34" s="107"/>
      <c r="I34" s="107"/>
      <c r="J34" s="107"/>
      <c r="K34" s="107"/>
      <c r="L34" s="107"/>
      <c r="M34" s="107"/>
    </row>
    <row r="35" spans="1:13" x14ac:dyDescent="0.25">
      <c r="A35" s="107"/>
      <c r="B35" s="107"/>
      <c r="C35" s="107"/>
      <c r="D35" s="107"/>
      <c r="E35" s="107"/>
      <c r="F35" s="107"/>
      <c r="G35" s="107"/>
      <c r="H35" s="107"/>
      <c r="I35" s="107"/>
      <c r="J35" s="107"/>
      <c r="K35" s="107"/>
      <c r="L35" s="107"/>
      <c r="M35" s="107"/>
    </row>
    <row r="36" spans="1:13" x14ac:dyDescent="0.25">
      <c r="A36" s="107"/>
      <c r="B36" s="107"/>
      <c r="C36" s="107"/>
      <c r="D36" s="107"/>
      <c r="E36" s="107"/>
      <c r="F36" s="107"/>
      <c r="G36" s="107"/>
      <c r="H36" s="107"/>
      <c r="I36" s="107"/>
      <c r="J36" s="107"/>
      <c r="K36" s="107"/>
      <c r="L36" s="107"/>
      <c r="M36" s="107"/>
    </row>
    <row r="37" spans="1:13" x14ac:dyDescent="0.25">
      <c r="A37" s="100"/>
      <c r="B37" s="100"/>
      <c r="C37" s="100"/>
      <c r="D37" s="100"/>
      <c r="E37" s="100"/>
      <c r="F37" s="100"/>
      <c r="G37" s="100"/>
      <c r="H37" s="100"/>
      <c r="I37" s="100"/>
      <c r="J37" s="100"/>
      <c r="K37" s="100"/>
      <c r="L37" s="100"/>
      <c r="M37" s="100"/>
    </row>
  </sheetData>
  <mergeCells count="48">
    <mergeCell ref="M5:R5"/>
    <mergeCell ref="M6:R6"/>
    <mergeCell ref="A1:D1"/>
    <mergeCell ref="A3:B3"/>
    <mergeCell ref="A5:A7"/>
    <mergeCell ref="B5:B7"/>
    <mergeCell ref="C5:C7"/>
    <mergeCell ref="D5:D7"/>
    <mergeCell ref="F8:F9"/>
    <mergeCell ref="G8:G9"/>
    <mergeCell ref="H8:H9"/>
    <mergeCell ref="L8:L9"/>
    <mergeCell ref="E5:E7"/>
    <mergeCell ref="F5:F7"/>
    <mergeCell ref="G5:G7"/>
    <mergeCell ref="H5:H7"/>
    <mergeCell ref="I5:L5"/>
    <mergeCell ref="L6:L7"/>
    <mergeCell ref="A8:A9"/>
    <mergeCell ref="B8:B9"/>
    <mergeCell ref="C8:C9"/>
    <mergeCell ref="D8:D11"/>
    <mergeCell ref="E8:E11"/>
    <mergeCell ref="A10:A11"/>
    <mergeCell ref="B10:B11"/>
    <mergeCell ref="C10:C11"/>
    <mergeCell ref="L12:L13"/>
    <mergeCell ref="L10:L11"/>
    <mergeCell ref="H10:H11"/>
    <mergeCell ref="A12:A13"/>
    <mergeCell ref="B12:B13"/>
    <mergeCell ref="C12:C13"/>
    <mergeCell ref="D12:D13"/>
    <mergeCell ref="E12:E13"/>
    <mergeCell ref="F10:F11"/>
    <mergeCell ref="G10:G11"/>
    <mergeCell ref="F12:F13"/>
    <mergeCell ref="G12:G13"/>
    <mergeCell ref="H12:H13"/>
    <mergeCell ref="F14:F15"/>
    <mergeCell ref="G14:G15"/>
    <mergeCell ref="H14:H15"/>
    <mergeCell ref="L14:L15"/>
    <mergeCell ref="A14:A15"/>
    <mergeCell ref="B14:B15"/>
    <mergeCell ref="C14:C15"/>
    <mergeCell ref="D14:D15"/>
    <mergeCell ref="E14:E15"/>
  </mergeCells>
  <conditionalFormatting sqref="O8 O10 O12 O14 O16:O19">
    <cfRule type="cellIs" dxfId="495" priority="1" operator="equal">
      <formula>5</formula>
    </cfRule>
    <cfRule type="cellIs" dxfId="494" priority="2" operator="equal">
      <formula>1</formula>
    </cfRule>
    <cfRule type="cellIs" dxfId="493" priority="3" operator="equal">
      <formula>"NOT APPLICABLE"</formula>
    </cfRule>
    <cfRule type="cellIs" dxfId="492" priority="4" operator="equal">
      <formula>5</formula>
    </cfRule>
    <cfRule type="cellIs" dxfId="491" priority="5" operator="equal">
      <formula>4</formula>
    </cfRule>
    <cfRule type="cellIs" dxfId="490" priority="6" operator="equal">
      <formula>3</formula>
    </cfRule>
    <cfRule type="cellIs" dxfId="489" priority="7" operator="equal">
      <formula>2</formula>
    </cfRule>
    <cfRule type="cellIs" dxfId="488" priority="8" operator="equal">
      <formula>1</formula>
    </cfRule>
  </conditionalFormatting>
  <pageMargins left="0.39370078740157483" right="0.39370078740157483" top="0.39370078740157483" bottom="0.39370078740157483" header="0.39370078740157483" footer="0.39370078740157483"/>
  <pageSetup paperSize="9" scale="71" firstPageNumber="26"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 O14 O16:O19</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topLeftCell="D1" zoomScaleSheetLayoutView="100" workbookViewId="0">
      <selection activeCell="F12" sqref="F12"/>
    </sheetView>
  </sheetViews>
  <sheetFormatPr defaultRowHeight="16.5" x14ac:dyDescent="0.3"/>
  <cols>
    <col min="1" max="3" width="0" style="184" hidden="1" customWidth="1"/>
    <col min="4" max="4" width="9.140625" style="184"/>
    <col min="5" max="5" width="26.42578125" style="184"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2161</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2161</v>
      </c>
    </row>
    <row r="13" spans="1:16" s="189" customFormat="1" ht="18" x14ac:dyDescent="0.25"/>
    <row r="14" spans="1:16" s="189" customFormat="1" ht="18" x14ac:dyDescent="0.25">
      <c r="D14" s="190">
        <v>1.1000000000000001</v>
      </c>
      <c r="E14" s="188" t="s">
        <v>2118</v>
      </c>
      <c r="F14" s="189">
        <v>23</v>
      </c>
    </row>
    <row r="15" spans="1:16" s="189" customFormat="1" ht="18" x14ac:dyDescent="0.25">
      <c r="D15" s="189" t="s">
        <v>2119</v>
      </c>
      <c r="E15" s="188" t="s">
        <v>2120</v>
      </c>
      <c r="F15" s="189">
        <v>23</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42" spans="4:7" ht="18.75" x14ac:dyDescent="0.3">
      <c r="D42" s="194"/>
      <c r="E42" s="195"/>
      <c r="F42" s="196"/>
      <c r="G42" s="196"/>
    </row>
    <row r="43" spans="4:7" ht="18.75" x14ac:dyDescent="0.3">
      <c r="D43" s="196"/>
      <c r="E43" s="196"/>
      <c r="F43" s="196"/>
      <c r="G43" s="196"/>
    </row>
    <row r="44" spans="4:7" ht="18.75" x14ac:dyDescent="0.3">
      <c r="D44" s="196"/>
      <c r="E44" s="196"/>
      <c r="F44" s="196"/>
      <c r="G44" s="196"/>
    </row>
    <row r="45" spans="4:7" x14ac:dyDescent="0.3">
      <c r="D45" s="197"/>
      <c r="E45" s="198"/>
      <c r="F45" s="205"/>
      <c r="G45" s="206"/>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93" fitToHeight="25" orientation="portrait" r:id="rId1"/>
  <headerFooter>
    <oddFooter>Page &amp;P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53"/>
  <sheetViews>
    <sheetView view="pageBreakPreview" topLeftCell="C1" zoomScaleSheetLayoutView="100" workbookViewId="0">
      <pane ySplit="7" topLeftCell="A33" activePane="bottomLeft" state="frozen"/>
      <selection pane="bottomLeft" activeCell="N33" sqref="N33"/>
    </sheetView>
  </sheetViews>
  <sheetFormatPr defaultRowHeight="15" x14ac:dyDescent="0.25"/>
  <cols>
    <col min="1" max="1" width="8.7109375" style="109" customWidth="1"/>
    <col min="2" max="2" width="27.7109375" style="99" customWidth="1"/>
    <col min="3" max="3" width="17.140625" style="99" bestFit="1" customWidth="1"/>
    <col min="4" max="4" width="11" style="99" customWidth="1"/>
    <col min="5" max="5" width="17.5703125" style="99" customWidth="1"/>
    <col min="6" max="7" width="10.140625" style="99" customWidth="1"/>
    <col min="8" max="8" width="9.28515625" style="99" bestFit="1" customWidth="1"/>
    <col min="9" max="9" width="9.5703125" style="99" bestFit="1" customWidth="1"/>
    <col min="10" max="10" width="9.28515625" style="99" bestFit="1" customWidth="1"/>
    <col min="11" max="12" width="9.140625" style="99"/>
    <col min="13" max="13" width="12.140625" style="99" customWidth="1"/>
    <col min="14" max="14" width="11.7109375" style="99" customWidth="1"/>
    <col min="15" max="15" width="9.140625" style="99"/>
    <col min="16" max="16" width="11.42578125" style="99" customWidth="1"/>
    <col min="17" max="251" width="9.140625" style="99"/>
    <col min="252" max="252" width="8.7109375" style="99" customWidth="1"/>
    <col min="253" max="253" width="27.7109375" style="99" customWidth="1"/>
    <col min="254" max="254" width="17.140625" style="99" bestFit="1" customWidth="1"/>
    <col min="255" max="255" width="11" style="99" customWidth="1"/>
    <col min="256" max="256" width="17.5703125" style="99" customWidth="1"/>
    <col min="257" max="258" width="10.140625" style="99" customWidth="1"/>
    <col min="259" max="259" width="9.28515625" style="99" bestFit="1" customWidth="1"/>
    <col min="260" max="260" width="9.5703125" style="99" bestFit="1" customWidth="1"/>
    <col min="261" max="261" width="9.28515625" style="99" bestFit="1" customWidth="1"/>
    <col min="262" max="263" width="9.140625" style="99"/>
    <col min="264" max="267" width="9.28515625" style="99" bestFit="1" customWidth="1"/>
    <col min="268" max="507" width="9.140625" style="99"/>
    <col min="508" max="508" width="8.7109375" style="99" customWidth="1"/>
    <col min="509" max="509" width="27.7109375" style="99" customWidth="1"/>
    <col min="510" max="510" width="17.140625" style="99" bestFit="1" customWidth="1"/>
    <col min="511" max="511" width="11" style="99" customWidth="1"/>
    <col min="512" max="512" width="17.5703125" style="99" customWidth="1"/>
    <col min="513" max="514" width="10.140625" style="99" customWidth="1"/>
    <col min="515" max="515" width="9.28515625" style="99" bestFit="1" customWidth="1"/>
    <col min="516" max="516" width="9.5703125" style="99" bestFit="1" customWidth="1"/>
    <col min="517" max="517" width="9.28515625" style="99" bestFit="1" customWidth="1"/>
    <col min="518" max="519" width="9.140625" style="99"/>
    <col min="520" max="523" width="9.28515625" style="99" bestFit="1" customWidth="1"/>
    <col min="524" max="763" width="9.140625" style="99"/>
    <col min="764" max="764" width="8.7109375" style="99" customWidth="1"/>
    <col min="765" max="765" width="27.7109375" style="99" customWidth="1"/>
    <col min="766" max="766" width="17.140625" style="99" bestFit="1" customWidth="1"/>
    <col min="767" max="767" width="11" style="99" customWidth="1"/>
    <col min="768" max="768" width="17.5703125" style="99" customWidth="1"/>
    <col min="769" max="770" width="10.140625" style="99" customWidth="1"/>
    <col min="771" max="771" width="9.28515625" style="99" bestFit="1" customWidth="1"/>
    <col min="772" max="772" width="9.5703125" style="99" bestFit="1" customWidth="1"/>
    <col min="773" max="773" width="9.28515625" style="99" bestFit="1" customWidth="1"/>
    <col min="774" max="775" width="9.140625" style="99"/>
    <col min="776" max="779" width="9.28515625" style="99" bestFit="1" customWidth="1"/>
    <col min="780" max="1019" width="9.140625" style="99"/>
    <col min="1020" max="1020" width="8.7109375" style="99" customWidth="1"/>
    <col min="1021" max="1021" width="27.7109375" style="99" customWidth="1"/>
    <col min="1022" max="1022" width="17.140625" style="99" bestFit="1" customWidth="1"/>
    <col min="1023" max="1023" width="11" style="99" customWidth="1"/>
    <col min="1024" max="1024" width="17.5703125" style="99" customWidth="1"/>
    <col min="1025" max="1026" width="10.140625" style="99" customWidth="1"/>
    <col min="1027" max="1027" width="9.28515625" style="99" bestFit="1" customWidth="1"/>
    <col min="1028" max="1028" width="9.5703125" style="99" bestFit="1" customWidth="1"/>
    <col min="1029" max="1029" width="9.28515625" style="99" bestFit="1" customWidth="1"/>
    <col min="1030" max="1031" width="9.140625" style="99"/>
    <col min="1032" max="1035" width="9.28515625" style="99" bestFit="1" customWidth="1"/>
    <col min="1036" max="1275" width="9.140625" style="99"/>
    <col min="1276" max="1276" width="8.7109375" style="99" customWidth="1"/>
    <col min="1277" max="1277" width="27.7109375" style="99" customWidth="1"/>
    <col min="1278" max="1278" width="17.140625" style="99" bestFit="1" customWidth="1"/>
    <col min="1279" max="1279" width="11" style="99" customWidth="1"/>
    <col min="1280" max="1280" width="17.5703125" style="99" customWidth="1"/>
    <col min="1281" max="1282" width="10.140625" style="99" customWidth="1"/>
    <col min="1283" max="1283" width="9.28515625" style="99" bestFit="1" customWidth="1"/>
    <col min="1284" max="1284" width="9.5703125" style="99" bestFit="1" customWidth="1"/>
    <col min="1285" max="1285" width="9.28515625" style="99" bestFit="1" customWidth="1"/>
    <col min="1286" max="1287" width="9.140625" style="99"/>
    <col min="1288" max="1291" width="9.28515625" style="99" bestFit="1" customWidth="1"/>
    <col min="1292" max="1531" width="9.140625" style="99"/>
    <col min="1532" max="1532" width="8.7109375" style="99" customWidth="1"/>
    <col min="1533" max="1533" width="27.7109375" style="99" customWidth="1"/>
    <col min="1534" max="1534" width="17.140625" style="99" bestFit="1" customWidth="1"/>
    <col min="1535" max="1535" width="11" style="99" customWidth="1"/>
    <col min="1536" max="1536" width="17.5703125" style="99" customWidth="1"/>
    <col min="1537" max="1538" width="10.140625" style="99" customWidth="1"/>
    <col min="1539" max="1539" width="9.28515625" style="99" bestFit="1" customWidth="1"/>
    <col min="1540" max="1540" width="9.5703125" style="99" bestFit="1" customWidth="1"/>
    <col min="1541" max="1541" width="9.28515625" style="99" bestFit="1" customWidth="1"/>
    <col min="1542" max="1543" width="9.140625" style="99"/>
    <col min="1544" max="1547" width="9.28515625" style="99" bestFit="1" customWidth="1"/>
    <col min="1548" max="1787" width="9.140625" style="99"/>
    <col min="1788" max="1788" width="8.7109375" style="99" customWidth="1"/>
    <col min="1789" max="1789" width="27.7109375" style="99" customWidth="1"/>
    <col min="1790" max="1790" width="17.140625" style="99" bestFit="1" customWidth="1"/>
    <col min="1791" max="1791" width="11" style="99" customWidth="1"/>
    <col min="1792" max="1792" width="17.5703125" style="99" customWidth="1"/>
    <col min="1793" max="1794" width="10.140625" style="99" customWidth="1"/>
    <col min="1795" max="1795" width="9.28515625" style="99" bestFit="1" customWidth="1"/>
    <col min="1796" max="1796" width="9.5703125" style="99" bestFit="1" customWidth="1"/>
    <col min="1797" max="1797" width="9.28515625" style="99" bestFit="1" customWidth="1"/>
    <col min="1798" max="1799" width="9.140625" style="99"/>
    <col min="1800" max="1803" width="9.28515625" style="99" bestFit="1" customWidth="1"/>
    <col min="1804" max="2043" width="9.140625" style="99"/>
    <col min="2044" max="2044" width="8.7109375" style="99" customWidth="1"/>
    <col min="2045" max="2045" width="27.7109375" style="99" customWidth="1"/>
    <col min="2046" max="2046" width="17.140625" style="99" bestFit="1" customWidth="1"/>
    <col min="2047" max="2047" width="11" style="99" customWidth="1"/>
    <col min="2048" max="2048" width="17.5703125" style="99" customWidth="1"/>
    <col min="2049" max="2050" width="10.140625" style="99" customWidth="1"/>
    <col min="2051" max="2051" width="9.28515625" style="99" bestFit="1" customWidth="1"/>
    <col min="2052" max="2052" width="9.5703125" style="99" bestFit="1" customWidth="1"/>
    <col min="2053" max="2053" width="9.28515625" style="99" bestFit="1" customWidth="1"/>
    <col min="2054" max="2055" width="9.140625" style="99"/>
    <col min="2056" max="2059" width="9.28515625" style="99" bestFit="1" customWidth="1"/>
    <col min="2060" max="2299" width="9.140625" style="99"/>
    <col min="2300" max="2300" width="8.7109375" style="99" customWidth="1"/>
    <col min="2301" max="2301" width="27.7109375" style="99" customWidth="1"/>
    <col min="2302" max="2302" width="17.140625" style="99" bestFit="1" customWidth="1"/>
    <col min="2303" max="2303" width="11" style="99" customWidth="1"/>
    <col min="2304" max="2304" width="17.5703125" style="99" customWidth="1"/>
    <col min="2305" max="2306" width="10.140625" style="99" customWidth="1"/>
    <col min="2307" max="2307" width="9.28515625" style="99" bestFit="1" customWidth="1"/>
    <col min="2308" max="2308" width="9.5703125" style="99" bestFit="1" customWidth="1"/>
    <col min="2309" max="2309" width="9.28515625" style="99" bestFit="1" customWidth="1"/>
    <col min="2310" max="2311" width="9.140625" style="99"/>
    <col min="2312" max="2315" width="9.28515625" style="99" bestFit="1" customWidth="1"/>
    <col min="2316" max="2555" width="9.140625" style="99"/>
    <col min="2556" max="2556" width="8.7109375" style="99" customWidth="1"/>
    <col min="2557" max="2557" width="27.7109375" style="99" customWidth="1"/>
    <col min="2558" max="2558" width="17.140625" style="99" bestFit="1" customWidth="1"/>
    <col min="2559" max="2559" width="11" style="99" customWidth="1"/>
    <col min="2560" max="2560" width="17.5703125" style="99" customWidth="1"/>
    <col min="2561" max="2562" width="10.140625" style="99" customWidth="1"/>
    <col min="2563" max="2563" width="9.28515625" style="99" bestFit="1" customWidth="1"/>
    <col min="2564" max="2564" width="9.5703125" style="99" bestFit="1" customWidth="1"/>
    <col min="2565" max="2565" width="9.28515625" style="99" bestFit="1" customWidth="1"/>
    <col min="2566" max="2567" width="9.140625" style="99"/>
    <col min="2568" max="2571" width="9.28515625" style="99" bestFit="1" customWidth="1"/>
    <col min="2572" max="2811" width="9.140625" style="99"/>
    <col min="2812" max="2812" width="8.7109375" style="99" customWidth="1"/>
    <col min="2813" max="2813" width="27.7109375" style="99" customWidth="1"/>
    <col min="2814" max="2814" width="17.140625" style="99" bestFit="1" customWidth="1"/>
    <col min="2815" max="2815" width="11" style="99" customWidth="1"/>
    <col min="2816" max="2816" width="17.5703125" style="99" customWidth="1"/>
    <col min="2817" max="2818" width="10.140625" style="99" customWidth="1"/>
    <col min="2819" max="2819" width="9.28515625" style="99" bestFit="1" customWidth="1"/>
    <col min="2820" max="2820" width="9.5703125" style="99" bestFit="1" customWidth="1"/>
    <col min="2821" max="2821" width="9.28515625" style="99" bestFit="1" customWidth="1"/>
    <col min="2822" max="2823" width="9.140625" style="99"/>
    <col min="2824" max="2827" width="9.28515625" style="99" bestFit="1" customWidth="1"/>
    <col min="2828" max="3067" width="9.140625" style="99"/>
    <col min="3068" max="3068" width="8.7109375" style="99" customWidth="1"/>
    <col min="3069" max="3069" width="27.7109375" style="99" customWidth="1"/>
    <col min="3070" max="3070" width="17.140625" style="99" bestFit="1" customWidth="1"/>
    <col min="3071" max="3071" width="11" style="99" customWidth="1"/>
    <col min="3072" max="3072" width="17.5703125" style="99" customWidth="1"/>
    <col min="3073" max="3074" width="10.140625" style="99" customWidth="1"/>
    <col min="3075" max="3075" width="9.28515625" style="99" bestFit="1" customWidth="1"/>
    <col min="3076" max="3076" width="9.5703125" style="99" bestFit="1" customWidth="1"/>
    <col min="3077" max="3077" width="9.28515625" style="99" bestFit="1" customWidth="1"/>
    <col min="3078" max="3079" width="9.140625" style="99"/>
    <col min="3080" max="3083" width="9.28515625" style="99" bestFit="1" customWidth="1"/>
    <col min="3084" max="3323" width="9.140625" style="99"/>
    <col min="3324" max="3324" width="8.7109375" style="99" customWidth="1"/>
    <col min="3325" max="3325" width="27.7109375" style="99" customWidth="1"/>
    <col min="3326" max="3326" width="17.140625" style="99" bestFit="1" customWidth="1"/>
    <col min="3327" max="3327" width="11" style="99" customWidth="1"/>
    <col min="3328" max="3328" width="17.5703125" style="99" customWidth="1"/>
    <col min="3329" max="3330" width="10.140625" style="99" customWidth="1"/>
    <col min="3331" max="3331" width="9.28515625" style="99" bestFit="1" customWidth="1"/>
    <col min="3332" max="3332" width="9.5703125" style="99" bestFit="1" customWidth="1"/>
    <col min="3333" max="3333" width="9.28515625" style="99" bestFit="1" customWidth="1"/>
    <col min="3334" max="3335" width="9.140625" style="99"/>
    <col min="3336" max="3339" width="9.28515625" style="99" bestFit="1" customWidth="1"/>
    <col min="3340" max="3579" width="9.140625" style="99"/>
    <col min="3580" max="3580" width="8.7109375" style="99" customWidth="1"/>
    <col min="3581" max="3581" width="27.7109375" style="99" customWidth="1"/>
    <col min="3582" max="3582" width="17.140625" style="99" bestFit="1" customWidth="1"/>
    <col min="3583" max="3583" width="11" style="99" customWidth="1"/>
    <col min="3584" max="3584" width="17.5703125" style="99" customWidth="1"/>
    <col min="3585" max="3586" width="10.140625" style="99" customWidth="1"/>
    <col min="3587" max="3587" width="9.28515625" style="99" bestFit="1" customWidth="1"/>
    <col min="3588" max="3588" width="9.5703125" style="99" bestFit="1" customWidth="1"/>
    <col min="3589" max="3589" width="9.28515625" style="99" bestFit="1" customWidth="1"/>
    <col min="3590" max="3591" width="9.140625" style="99"/>
    <col min="3592" max="3595" width="9.28515625" style="99" bestFit="1" customWidth="1"/>
    <col min="3596" max="3835" width="9.140625" style="99"/>
    <col min="3836" max="3836" width="8.7109375" style="99" customWidth="1"/>
    <col min="3837" max="3837" width="27.7109375" style="99" customWidth="1"/>
    <col min="3838" max="3838" width="17.140625" style="99" bestFit="1" customWidth="1"/>
    <col min="3839" max="3839" width="11" style="99" customWidth="1"/>
    <col min="3840" max="3840" width="17.5703125" style="99" customWidth="1"/>
    <col min="3841" max="3842" width="10.140625" style="99" customWidth="1"/>
    <col min="3843" max="3843" width="9.28515625" style="99" bestFit="1" customWidth="1"/>
    <col min="3844" max="3844" width="9.5703125" style="99" bestFit="1" customWidth="1"/>
    <col min="3845" max="3845" width="9.28515625" style="99" bestFit="1" customWidth="1"/>
    <col min="3846" max="3847" width="9.140625" style="99"/>
    <col min="3848" max="3851" width="9.28515625" style="99" bestFit="1" customWidth="1"/>
    <col min="3852" max="4091" width="9.140625" style="99"/>
    <col min="4092" max="4092" width="8.7109375" style="99" customWidth="1"/>
    <col min="4093" max="4093" width="27.7109375" style="99" customWidth="1"/>
    <col min="4094" max="4094" width="17.140625" style="99" bestFit="1" customWidth="1"/>
    <col min="4095" max="4095" width="11" style="99" customWidth="1"/>
    <col min="4096" max="4096" width="17.5703125" style="99" customWidth="1"/>
    <col min="4097" max="4098" width="10.140625" style="99" customWidth="1"/>
    <col min="4099" max="4099" width="9.28515625" style="99" bestFit="1" customWidth="1"/>
    <col min="4100" max="4100" width="9.5703125" style="99" bestFit="1" customWidth="1"/>
    <col min="4101" max="4101" width="9.28515625" style="99" bestFit="1" customWidth="1"/>
    <col min="4102" max="4103" width="9.140625" style="99"/>
    <col min="4104" max="4107" width="9.28515625" style="99" bestFit="1" customWidth="1"/>
    <col min="4108" max="4347" width="9.140625" style="99"/>
    <col min="4348" max="4348" width="8.7109375" style="99" customWidth="1"/>
    <col min="4349" max="4349" width="27.7109375" style="99" customWidth="1"/>
    <col min="4350" max="4350" width="17.140625" style="99" bestFit="1" customWidth="1"/>
    <col min="4351" max="4351" width="11" style="99" customWidth="1"/>
    <col min="4352" max="4352" width="17.5703125" style="99" customWidth="1"/>
    <col min="4353" max="4354" width="10.140625" style="99" customWidth="1"/>
    <col min="4355" max="4355" width="9.28515625" style="99" bestFit="1" customWidth="1"/>
    <col min="4356" max="4356" width="9.5703125" style="99" bestFit="1" customWidth="1"/>
    <col min="4357" max="4357" width="9.28515625" style="99" bestFit="1" customWidth="1"/>
    <col min="4358" max="4359" width="9.140625" style="99"/>
    <col min="4360" max="4363" width="9.28515625" style="99" bestFit="1" customWidth="1"/>
    <col min="4364" max="4603" width="9.140625" style="99"/>
    <col min="4604" max="4604" width="8.7109375" style="99" customWidth="1"/>
    <col min="4605" max="4605" width="27.7109375" style="99" customWidth="1"/>
    <col min="4606" max="4606" width="17.140625" style="99" bestFit="1" customWidth="1"/>
    <col min="4607" max="4607" width="11" style="99" customWidth="1"/>
    <col min="4608" max="4608" width="17.5703125" style="99" customWidth="1"/>
    <col min="4609" max="4610" width="10.140625" style="99" customWidth="1"/>
    <col min="4611" max="4611" width="9.28515625" style="99" bestFit="1" customWidth="1"/>
    <col min="4612" max="4612" width="9.5703125" style="99" bestFit="1" customWidth="1"/>
    <col min="4613" max="4613" width="9.28515625" style="99" bestFit="1" customWidth="1"/>
    <col min="4614" max="4615" width="9.140625" style="99"/>
    <col min="4616" max="4619" width="9.28515625" style="99" bestFit="1" customWidth="1"/>
    <col min="4620" max="4859" width="9.140625" style="99"/>
    <col min="4860" max="4860" width="8.7109375" style="99" customWidth="1"/>
    <col min="4861" max="4861" width="27.7109375" style="99" customWidth="1"/>
    <col min="4862" max="4862" width="17.140625" style="99" bestFit="1" customWidth="1"/>
    <col min="4863" max="4863" width="11" style="99" customWidth="1"/>
    <col min="4864" max="4864" width="17.5703125" style="99" customWidth="1"/>
    <col min="4865" max="4866" width="10.140625" style="99" customWidth="1"/>
    <col min="4867" max="4867" width="9.28515625" style="99" bestFit="1" customWidth="1"/>
    <col min="4868" max="4868" width="9.5703125" style="99" bestFit="1" customWidth="1"/>
    <col min="4869" max="4869" width="9.28515625" style="99" bestFit="1" customWidth="1"/>
    <col min="4870" max="4871" width="9.140625" style="99"/>
    <col min="4872" max="4875" width="9.28515625" style="99" bestFit="1" customWidth="1"/>
    <col min="4876" max="5115" width="9.140625" style="99"/>
    <col min="5116" max="5116" width="8.7109375" style="99" customWidth="1"/>
    <col min="5117" max="5117" width="27.7109375" style="99" customWidth="1"/>
    <col min="5118" max="5118" width="17.140625" style="99" bestFit="1" customWidth="1"/>
    <col min="5119" max="5119" width="11" style="99" customWidth="1"/>
    <col min="5120" max="5120" width="17.5703125" style="99" customWidth="1"/>
    <col min="5121" max="5122" width="10.140625" style="99" customWidth="1"/>
    <col min="5123" max="5123" width="9.28515625" style="99" bestFit="1" customWidth="1"/>
    <col min="5124" max="5124" width="9.5703125" style="99" bestFit="1" customWidth="1"/>
    <col min="5125" max="5125" width="9.28515625" style="99" bestFit="1" customWidth="1"/>
    <col min="5126" max="5127" width="9.140625" style="99"/>
    <col min="5128" max="5131" width="9.28515625" style="99" bestFit="1" customWidth="1"/>
    <col min="5132" max="5371" width="9.140625" style="99"/>
    <col min="5372" max="5372" width="8.7109375" style="99" customWidth="1"/>
    <col min="5373" max="5373" width="27.7109375" style="99" customWidth="1"/>
    <col min="5374" max="5374" width="17.140625" style="99" bestFit="1" customWidth="1"/>
    <col min="5375" max="5375" width="11" style="99" customWidth="1"/>
    <col min="5376" max="5376" width="17.5703125" style="99" customWidth="1"/>
    <col min="5377" max="5378" width="10.140625" style="99" customWidth="1"/>
    <col min="5379" max="5379" width="9.28515625" style="99" bestFit="1" customWidth="1"/>
    <col min="5380" max="5380" width="9.5703125" style="99" bestFit="1" customWidth="1"/>
    <col min="5381" max="5381" width="9.28515625" style="99" bestFit="1" customWidth="1"/>
    <col min="5382" max="5383" width="9.140625" style="99"/>
    <col min="5384" max="5387" width="9.28515625" style="99" bestFit="1" customWidth="1"/>
    <col min="5388" max="5627" width="9.140625" style="99"/>
    <col min="5628" max="5628" width="8.7109375" style="99" customWidth="1"/>
    <col min="5629" max="5629" width="27.7109375" style="99" customWidth="1"/>
    <col min="5630" max="5630" width="17.140625" style="99" bestFit="1" customWidth="1"/>
    <col min="5631" max="5631" width="11" style="99" customWidth="1"/>
    <col min="5632" max="5632" width="17.5703125" style="99" customWidth="1"/>
    <col min="5633" max="5634" width="10.140625" style="99" customWidth="1"/>
    <col min="5635" max="5635" width="9.28515625" style="99" bestFit="1" customWidth="1"/>
    <col min="5636" max="5636" width="9.5703125" style="99" bestFit="1" customWidth="1"/>
    <col min="5637" max="5637" width="9.28515625" style="99" bestFit="1" customWidth="1"/>
    <col min="5638" max="5639" width="9.140625" style="99"/>
    <col min="5640" max="5643" width="9.28515625" style="99" bestFit="1" customWidth="1"/>
    <col min="5644" max="5883" width="9.140625" style="99"/>
    <col min="5884" max="5884" width="8.7109375" style="99" customWidth="1"/>
    <col min="5885" max="5885" width="27.7109375" style="99" customWidth="1"/>
    <col min="5886" max="5886" width="17.140625" style="99" bestFit="1" customWidth="1"/>
    <col min="5887" max="5887" width="11" style="99" customWidth="1"/>
    <col min="5888" max="5888" width="17.5703125" style="99" customWidth="1"/>
    <col min="5889" max="5890" width="10.140625" style="99" customWidth="1"/>
    <col min="5891" max="5891" width="9.28515625" style="99" bestFit="1" customWidth="1"/>
    <col min="5892" max="5892" width="9.5703125" style="99" bestFit="1" customWidth="1"/>
    <col min="5893" max="5893" width="9.28515625" style="99" bestFit="1" customWidth="1"/>
    <col min="5894" max="5895" width="9.140625" style="99"/>
    <col min="5896" max="5899" width="9.28515625" style="99" bestFit="1" customWidth="1"/>
    <col min="5900" max="6139" width="9.140625" style="99"/>
    <col min="6140" max="6140" width="8.7109375" style="99" customWidth="1"/>
    <col min="6141" max="6141" width="27.7109375" style="99" customWidth="1"/>
    <col min="6142" max="6142" width="17.140625" style="99" bestFit="1" customWidth="1"/>
    <col min="6143" max="6143" width="11" style="99" customWidth="1"/>
    <col min="6144" max="6144" width="17.5703125" style="99" customWidth="1"/>
    <col min="6145" max="6146" width="10.140625" style="99" customWidth="1"/>
    <col min="6147" max="6147" width="9.28515625" style="99" bestFit="1" customWidth="1"/>
    <col min="6148" max="6148" width="9.5703125" style="99" bestFit="1" customWidth="1"/>
    <col min="6149" max="6149" width="9.28515625" style="99" bestFit="1" customWidth="1"/>
    <col min="6150" max="6151" width="9.140625" style="99"/>
    <col min="6152" max="6155" width="9.28515625" style="99" bestFit="1" customWidth="1"/>
    <col min="6156" max="6395" width="9.140625" style="99"/>
    <col min="6396" max="6396" width="8.7109375" style="99" customWidth="1"/>
    <col min="6397" max="6397" width="27.7109375" style="99" customWidth="1"/>
    <col min="6398" max="6398" width="17.140625" style="99" bestFit="1" customWidth="1"/>
    <col min="6399" max="6399" width="11" style="99" customWidth="1"/>
    <col min="6400" max="6400" width="17.5703125" style="99" customWidth="1"/>
    <col min="6401" max="6402" width="10.140625" style="99" customWidth="1"/>
    <col min="6403" max="6403" width="9.28515625" style="99" bestFit="1" customWidth="1"/>
    <col min="6404" max="6404" width="9.5703125" style="99" bestFit="1" customWidth="1"/>
    <col min="6405" max="6405" width="9.28515625" style="99" bestFit="1" customWidth="1"/>
    <col min="6406" max="6407" width="9.140625" style="99"/>
    <col min="6408" max="6411" width="9.28515625" style="99" bestFit="1" customWidth="1"/>
    <col min="6412" max="6651" width="9.140625" style="99"/>
    <col min="6652" max="6652" width="8.7109375" style="99" customWidth="1"/>
    <col min="6653" max="6653" width="27.7109375" style="99" customWidth="1"/>
    <col min="6654" max="6654" width="17.140625" style="99" bestFit="1" customWidth="1"/>
    <col min="6655" max="6655" width="11" style="99" customWidth="1"/>
    <col min="6656" max="6656" width="17.5703125" style="99" customWidth="1"/>
    <col min="6657" max="6658" width="10.140625" style="99" customWidth="1"/>
    <col min="6659" max="6659" width="9.28515625" style="99" bestFit="1" customWidth="1"/>
    <col min="6660" max="6660" width="9.5703125" style="99" bestFit="1" customWidth="1"/>
    <col min="6661" max="6661" width="9.28515625" style="99" bestFit="1" customWidth="1"/>
    <col min="6662" max="6663" width="9.140625" style="99"/>
    <col min="6664" max="6667" width="9.28515625" style="99" bestFit="1" customWidth="1"/>
    <col min="6668" max="6907" width="9.140625" style="99"/>
    <col min="6908" max="6908" width="8.7109375" style="99" customWidth="1"/>
    <col min="6909" max="6909" width="27.7109375" style="99" customWidth="1"/>
    <col min="6910" max="6910" width="17.140625" style="99" bestFit="1" customWidth="1"/>
    <col min="6911" max="6911" width="11" style="99" customWidth="1"/>
    <col min="6912" max="6912" width="17.5703125" style="99" customWidth="1"/>
    <col min="6913" max="6914" width="10.140625" style="99" customWidth="1"/>
    <col min="6915" max="6915" width="9.28515625" style="99" bestFit="1" customWidth="1"/>
    <col min="6916" max="6916" width="9.5703125" style="99" bestFit="1" customWidth="1"/>
    <col min="6917" max="6917" width="9.28515625" style="99" bestFit="1" customWidth="1"/>
    <col min="6918" max="6919" width="9.140625" style="99"/>
    <col min="6920" max="6923" width="9.28515625" style="99" bestFit="1" customWidth="1"/>
    <col min="6924" max="7163" width="9.140625" style="99"/>
    <col min="7164" max="7164" width="8.7109375" style="99" customWidth="1"/>
    <col min="7165" max="7165" width="27.7109375" style="99" customWidth="1"/>
    <col min="7166" max="7166" width="17.140625" style="99" bestFit="1" customWidth="1"/>
    <col min="7167" max="7167" width="11" style="99" customWidth="1"/>
    <col min="7168" max="7168" width="17.5703125" style="99" customWidth="1"/>
    <col min="7169" max="7170" width="10.140625" style="99" customWidth="1"/>
    <col min="7171" max="7171" width="9.28515625" style="99" bestFit="1" customWidth="1"/>
    <col min="7172" max="7172" width="9.5703125" style="99" bestFit="1" customWidth="1"/>
    <col min="7173" max="7173" width="9.28515625" style="99" bestFit="1" customWidth="1"/>
    <col min="7174" max="7175" width="9.140625" style="99"/>
    <col min="7176" max="7179" width="9.28515625" style="99" bestFit="1" customWidth="1"/>
    <col min="7180" max="7419" width="9.140625" style="99"/>
    <col min="7420" max="7420" width="8.7109375" style="99" customWidth="1"/>
    <col min="7421" max="7421" width="27.7109375" style="99" customWidth="1"/>
    <col min="7422" max="7422" width="17.140625" style="99" bestFit="1" customWidth="1"/>
    <col min="7423" max="7423" width="11" style="99" customWidth="1"/>
    <col min="7424" max="7424" width="17.5703125" style="99" customWidth="1"/>
    <col min="7425" max="7426" width="10.140625" style="99" customWidth="1"/>
    <col min="7427" max="7427" width="9.28515625" style="99" bestFit="1" customWidth="1"/>
    <col min="7428" max="7428" width="9.5703125" style="99" bestFit="1" customWidth="1"/>
    <col min="7429" max="7429" width="9.28515625" style="99" bestFit="1" customWidth="1"/>
    <col min="7430" max="7431" width="9.140625" style="99"/>
    <col min="7432" max="7435" width="9.28515625" style="99" bestFit="1" customWidth="1"/>
    <col min="7436" max="7675" width="9.140625" style="99"/>
    <col min="7676" max="7676" width="8.7109375" style="99" customWidth="1"/>
    <col min="7677" max="7677" width="27.7109375" style="99" customWidth="1"/>
    <col min="7678" max="7678" width="17.140625" style="99" bestFit="1" customWidth="1"/>
    <col min="7679" max="7679" width="11" style="99" customWidth="1"/>
    <col min="7680" max="7680" width="17.5703125" style="99" customWidth="1"/>
    <col min="7681" max="7682" width="10.140625" style="99" customWidth="1"/>
    <col min="7683" max="7683" width="9.28515625" style="99" bestFit="1" customWidth="1"/>
    <col min="7684" max="7684" width="9.5703125" style="99" bestFit="1" customWidth="1"/>
    <col min="7685" max="7685" width="9.28515625" style="99" bestFit="1" customWidth="1"/>
    <col min="7686" max="7687" width="9.140625" style="99"/>
    <col min="7688" max="7691" width="9.28515625" style="99" bestFit="1" customWidth="1"/>
    <col min="7692" max="7931" width="9.140625" style="99"/>
    <col min="7932" max="7932" width="8.7109375" style="99" customWidth="1"/>
    <col min="7933" max="7933" width="27.7109375" style="99" customWidth="1"/>
    <col min="7934" max="7934" width="17.140625" style="99" bestFit="1" customWidth="1"/>
    <col min="7935" max="7935" width="11" style="99" customWidth="1"/>
    <col min="7936" max="7936" width="17.5703125" style="99" customWidth="1"/>
    <col min="7937" max="7938" width="10.140625" style="99" customWidth="1"/>
    <col min="7939" max="7939" width="9.28515625" style="99" bestFit="1" customWidth="1"/>
    <col min="7940" max="7940" width="9.5703125" style="99" bestFit="1" customWidth="1"/>
    <col min="7941" max="7941" width="9.28515625" style="99" bestFit="1" customWidth="1"/>
    <col min="7942" max="7943" width="9.140625" style="99"/>
    <col min="7944" max="7947" width="9.28515625" style="99" bestFit="1" customWidth="1"/>
    <col min="7948" max="8187" width="9.140625" style="99"/>
    <col min="8188" max="8188" width="8.7109375" style="99" customWidth="1"/>
    <col min="8189" max="8189" width="27.7109375" style="99" customWidth="1"/>
    <col min="8190" max="8190" width="17.140625" style="99" bestFit="1" customWidth="1"/>
    <col min="8191" max="8191" width="11" style="99" customWidth="1"/>
    <col min="8192" max="8192" width="17.5703125" style="99" customWidth="1"/>
    <col min="8193" max="8194" width="10.140625" style="99" customWidth="1"/>
    <col min="8195" max="8195" width="9.28515625" style="99" bestFit="1" customWidth="1"/>
    <col min="8196" max="8196" width="9.5703125" style="99" bestFit="1" customWidth="1"/>
    <col min="8197" max="8197" width="9.28515625" style="99" bestFit="1" customWidth="1"/>
    <col min="8198" max="8199" width="9.140625" style="99"/>
    <col min="8200" max="8203" width="9.28515625" style="99" bestFit="1" customWidth="1"/>
    <col min="8204" max="8443" width="9.140625" style="99"/>
    <col min="8444" max="8444" width="8.7109375" style="99" customWidth="1"/>
    <col min="8445" max="8445" width="27.7109375" style="99" customWidth="1"/>
    <col min="8446" max="8446" width="17.140625" style="99" bestFit="1" customWidth="1"/>
    <col min="8447" max="8447" width="11" style="99" customWidth="1"/>
    <col min="8448" max="8448" width="17.5703125" style="99" customWidth="1"/>
    <col min="8449" max="8450" width="10.140625" style="99" customWidth="1"/>
    <col min="8451" max="8451" width="9.28515625" style="99" bestFit="1" customWidth="1"/>
    <col min="8452" max="8452" width="9.5703125" style="99" bestFit="1" customWidth="1"/>
    <col min="8453" max="8453" width="9.28515625" style="99" bestFit="1" customWidth="1"/>
    <col min="8454" max="8455" width="9.140625" style="99"/>
    <col min="8456" max="8459" width="9.28515625" style="99" bestFit="1" customWidth="1"/>
    <col min="8460" max="8699" width="9.140625" style="99"/>
    <col min="8700" max="8700" width="8.7109375" style="99" customWidth="1"/>
    <col min="8701" max="8701" width="27.7109375" style="99" customWidth="1"/>
    <col min="8702" max="8702" width="17.140625" style="99" bestFit="1" customWidth="1"/>
    <col min="8703" max="8703" width="11" style="99" customWidth="1"/>
    <col min="8704" max="8704" width="17.5703125" style="99" customWidth="1"/>
    <col min="8705" max="8706" width="10.140625" style="99" customWidth="1"/>
    <col min="8707" max="8707" width="9.28515625" style="99" bestFit="1" customWidth="1"/>
    <col min="8708" max="8708" width="9.5703125" style="99" bestFit="1" customWidth="1"/>
    <col min="8709" max="8709" width="9.28515625" style="99" bestFit="1" customWidth="1"/>
    <col min="8710" max="8711" width="9.140625" style="99"/>
    <col min="8712" max="8715" width="9.28515625" style="99" bestFit="1" customWidth="1"/>
    <col min="8716" max="8955" width="9.140625" style="99"/>
    <col min="8956" max="8956" width="8.7109375" style="99" customWidth="1"/>
    <col min="8957" max="8957" width="27.7109375" style="99" customWidth="1"/>
    <col min="8958" max="8958" width="17.140625" style="99" bestFit="1" customWidth="1"/>
    <col min="8959" max="8959" width="11" style="99" customWidth="1"/>
    <col min="8960" max="8960" width="17.5703125" style="99" customWidth="1"/>
    <col min="8961" max="8962" width="10.140625" style="99" customWidth="1"/>
    <col min="8963" max="8963" width="9.28515625" style="99" bestFit="1" customWidth="1"/>
    <col min="8964" max="8964" width="9.5703125" style="99" bestFit="1" customWidth="1"/>
    <col min="8965" max="8965" width="9.28515625" style="99" bestFit="1" customWidth="1"/>
    <col min="8966" max="8967" width="9.140625" style="99"/>
    <col min="8968" max="8971" width="9.28515625" style="99" bestFit="1" customWidth="1"/>
    <col min="8972" max="9211" width="9.140625" style="99"/>
    <col min="9212" max="9212" width="8.7109375" style="99" customWidth="1"/>
    <col min="9213" max="9213" width="27.7109375" style="99" customWidth="1"/>
    <col min="9214" max="9214" width="17.140625" style="99" bestFit="1" customWidth="1"/>
    <col min="9215" max="9215" width="11" style="99" customWidth="1"/>
    <col min="9216" max="9216" width="17.5703125" style="99" customWidth="1"/>
    <col min="9217" max="9218" width="10.140625" style="99" customWidth="1"/>
    <col min="9219" max="9219" width="9.28515625" style="99" bestFit="1" customWidth="1"/>
    <col min="9220" max="9220" width="9.5703125" style="99" bestFit="1" customWidth="1"/>
    <col min="9221" max="9221" width="9.28515625" style="99" bestFit="1" customWidth="1"/>
    <col min="9222" max="9223" width="9.140625" style="99"/>
    <col min="9224" max="9227" width="9.28515625" style="99" bestFit="1" customWidth="1"/>
    <col min="9228" max="9467" width="9.140625" style="99"/>
    <col min="9468" max="9468" width="8.7109375" style="99" customWidth="1"/>
    <col min="9469" max="9469" width="27.7109375" style="99" customWidth="1"/>
    <col min="9470" max="9470" width="17.140625" style="99" bestFit="1" customWidth="1"/>
    <col min="9471" max="9471" width="11" style="99" customWidth="1"/>
    <col min="9472" max="9472" width="17.5703125" style="99" customWidth="1"/>
    <col min="9473" max="9474" width="10.140625" style="99" customWidth="1"/>
    <col min="9475" max="9475" width="9.28515625" style="99" bestFit="1" customWidth="1"/>
    <col min="9476" max="9476" width="9.5703125" style="99" bestFit="1" customWidth="1"/>
    <col min="9477" max="9477" width="9.28515625" style="99" bestFit="1" customWidth="1"/>
    <col min="9478" max="9479" width="9.140625" style="99"/>
    <col min="9480" max="9483" width="9.28515625" style="99" bestFit="1" customWidth="1"/>
    <col min="9484" max="9723" width="9.140625" style="99"/>
    <col min="9724" max="9724" width="8.7109375" style="99" customWidth="1"/>
    <col min="9725" max="9725" width="27.7109375" style="99" customWidth="1"/>
    <col min="9726" max="9726" width="17.140625" style="99" bestFit="1" customWidth="1"/>
    <col min="9727" max="9727" width="11" style="99" customWidth="1"/>
    <col min="9728" max="9728" width="17.5703125" style="99" customWidth="1"/>
    <col min="9729" max="9730" width="10.140625" style="99" customWidth="1"/>
    <col min="9731" max="9731" width="9.28515625" style="99" bestFit="1" customWidth="1"/>
    <col min="9732" max="9732" width="9.5703125" style="99" bestFit="1" customWidth="1"/>
    <col min="9733" max="9733" width="9.28515625" style="99" bestFit="1" customWidth="1"/>
    <col min="9734" max="9735" width="9.140625" style="99"/>
    <col min="9736" max="9739" width="9.28515625" style="99" bestFit="1" customWidth="1"/>
    <col min="9740" max="9979" width="9.140625" style="99"/>
    <col min="9980" max="9980" width="8.7109375" style="99" customWidth="1"/>
    <col min="9981" max="9981" width="27.7109375" style="99" customWidth="1"/>
    <col min="9982" max="9982" width="17.140625" style="99" bestFit="1" customWidth="1"/>
    <col min="9983" max="9983" width="11" style="99" customWidth="1"/>
    <col min="9984" max="9984" width="17.5703125" style="99" customWidth="1"/>
    <col min="9985" max="9986" width="10.140625" style="99" customWidth="1"/>
    <col min="9987" max="9987" width="9.28515625" style="99" bestFit="1" customWidth="1"/>
    <col min="9988" max="9988" width="9.5703125" style="99" bestFit="1" customWidth="1"/>
    <col min="9989" max="9989" width="9.28515625" style="99" bestFit="1" customWidth="1"/>
    <col min="9990" max="9991" width="9.140625" style="99"/>
    <col min="9992" max="9995" width="9.28515625" style="99" bestFit="1" customWidth="1"/>
    <col min="9996" max="10235" width="9.140625" style="99"/>
    <col min="10236" max="10236" width="8.7109375" style="99" customWidth="1"/>
    <col min="10237" max="10237" width="27.7109375" style="99" customWidth="1"/>
    <col min="10238" max="10238" width="17.140625" style="99" bestFit="1" customWidth="1"/>
    <col min="10239" max="10239" width="11" style="99" customWidth="1"/>
    <col min="10240" max="10240" width="17.5703125" style="99" customWidth="1"/>
    <col min="10241" max="10242" width="10.140625" style="99" customWidth="1"/>
    <col min="10243" max="10243" width="9.28515625" style="99" bestFit="1" customWidth="1"/>
    <col min="10244" max="10244" width="9.5703125" style="99" bestFit="1" customWidth="1"/>
    <col min="10245" max="10245" width="9.28515625" style="99" bestFit="1" customWidth="1"/>
    <col min="10246" max="10247" width="9.140625" style="99"/>
    <col min="10248" max="10251" width="9.28515625" style="99" bestFit="1" customWidth="1"/>
    <col min="10252" max="10491" width="9.140625" style="99"/>
    <col min="10492" max="10492" width="8.7109375" style="99" customWidth="1"/>
    <col min="10493" max="10493" width="27.7109375" style="99" customWidth="1"/>
    <col min="10494" max="10494" width="17.140625" style="99" bestFit="1" customWidth="1"/>
    <col min="10495" max="10495" width="11" style="99" customWidth="1"/>
    <col min="10496" max="10496" width="17.5703125" style="99" customWidth="1"/>
    <col min="10497" max="10498" width="10.140625" style="99" customWidth="1"/>
    <col min="10499" max="10499" width="9.28515625" style="99" bestFit="1" customWidth="1"/>
    <col min="10500" max="10500" width="9.5703125" style="99" bestFit="1" customWidth="1"/>
    <col min="10501" max="10501" width="9.28515625" style="99" bestFit="1" customWidth="1"/>
    <col min="10502" max="10503" width="9.140625" style="99"/>
    <col min="10504" max="10507" width="9.28515625" style="99" bestFit="1" customWidth="1"/>
    <col min="10508" max="10747" width="9.140625" style="99"/>
    <col min="10748" max="10748" width="8.7109375" style="99" customWidth="1"/>
    <col min="10749" max="10749" width="27.7109375" style="99" customWidth="1"/>
    <col min="10750" max="10750" width="17.140625" style="99" bestFit="1" customWidth="1"/>
    <col min="10751" max="10751" width="11" style="99" customWidth="1"/>
    <col min="10752" max="10752" width="17.5703125" style="99" customWidth="1"/>
    <col min="10753" max="10754" width="10.140625" style="99" customWidth="1"/>
    <col min="10755" max="10755" width="9.28515625" style="99" bestFit="1" customWidth="1"/>
    <col min="10756" max="10756" width="9.5703125" style="99" bestFit="1" customWidth="1"/>
    <col min="10757" max="10757" width="9.28515625" style="99" bestFit="1" customWidth="1"/>
    <col min="10758" max="10759" width="9.140625" style="99"/>
    <col min="10760" max="10763" width="9.28515625" style="99" bestFit="1" customWidth="1"/>
    <col min="10764" max="11003" width="9.140625" style="99"/>
    <col min="11004" max="11004" width="8.7109375" style="99" customWidth="1"/>
    <col min="11005" max="11005" width="27.7109375" style="99" customWidth="1"/>
    <col min="11006" max="11006" width="17.140625" style="99" bestFit="1" customWidth="1"/>
    <col min="11007" max="11007" width="11" style="99" customWidth="1"/>
    <col min="11008" max="11008" width="17.5703125" style="99" customWidth="1"/>
    <col min="11009" max="11010" width="10.140625" style="99" customWidth="1"/>
    <col min="11011" max="11011" width="9.28515625" style="99" bestFit="1" customWidth="1"/>
    <col min="11012" max="11012" width="9.5703125" style="99" bestFit="1" customWidth="1"/>
    <col min="11013" max="11013" width="9.28515625" style="99" bestFit="1" customWidth="1"/>
    <col min="11014" max="11015" width="9.140625" style="99"/>
    <col min="11016" max="11019" width="9.28515625" style="99" bestFit="1" customWidth="1"/>
    <col min="11020" max="11259" width="9.140625" style="99"/>
    <col min="11260" max="11260" width="8.7109375" style="99" customWidth="1"/>
    <col min="11261" max="11261" width="27.7109375" style="99" customWidth="1"/>
    <col min="11262" max="11262" width="17.140625" style="99" bestFit="1" customWidth="1"/>
    <col min="11263" max="11263" width="11" style="99" customWidth="1"/>
    <col min="11264" max="11264" width="17.5703125" style="99" customWidth="1"/>
    <col min="11265" max="11266" width="10.140625" style="99" customWidth="1"/>
    <col min="11267" max="11267" width="9.28515625" style="99" bestFit="1" customWidth="1"/>
    <col min="11268" max="11268" width="9.5703125" style="99" bestFit="1" customWidth="1"/>
    <col min="11269" max="11269" width="9.28515625" style="99" bestFit="1" customWidth="1"/>
    <col min="11270" max="11271" width="9.140625" style="99"/>
    <col min="11272" max="11275" width="9.28515625" style="99" bestFit="1" customWidth="1"/>
    <col min="11276" max="11515" width="9.140625" style="99"/>
    <col min="11516" max="11516" width="8.7109375" style="99" customWidth="1"/>
    <col min="11517" max="11517" width="27.7109375" style="99" customWidth="1"/>
    <col min="11518" max="11518" width="17.140625" style="99" bestFit="1" customWidth="1"/>
    <col min="11519" max="11519" width="11" style="99" customWidth="1"/>
    <col min="11520" max="11520" width="17.5703125" style="99" customWidth="1"/>
    <col min="11521" max="11522" width="10.140625" style="99" customWidth="1"/>
    <col min="11523" max="11523" width="9.28515625" style="99" bestFit="1" customWidth="1"/>
    <col min="11524" max="11524" width="9.5703125" style="99" bestFit="1" customWidth="1"/>
    <col min="11525" max="11525" width="9.28515625" style="99" bestFit="1" customWidth="1"/>
    <col min="11526" max="11527" width="9.140625" style="99"/>
    <col min="11528" max="11531" width="9.28515625" style="99" bestFit="1" customWidth="1"/>
    <col min="11532" max="11771" width="9.140625" style="99"/>
    <col min="11772" max="11772" width="8.7109375" style="99" customWidth="1"/>
    <col min="11773" max="11773" width="27.7109375" style="99" customWidth="1"/>
    <col min="11774" max="11774" width="17.140625" style="99" bestFit="1" customWidth="1"/>
    <col min="11775" max="11775" width="11" style="99" customWidth="1"/>
    <col min="11776" max="11776" width="17.5703125" style="99" customWidth="1"/>
    <col min="11777" max="11778" width="10.140625" style="99" customWidth="1"/>
    <col min="11779" max="11779" width="9.28515625" style="99" bestFit="1" customWidth="1"/>
    <col min="11780" max="11780" width="9.5703125" style="99" bestFit="1" customWidth="1"/>
    <col min="11781" max="11781" width="9.28515625" style="99" bestFit="1" customWidth="1"/>
    <col min="11782" max="11783" width="9.140625" style="99"/>
    <col min="11784" max="11787" width="9.28515625" style="99" bestFit="1" customWidth="1"/>
    <col min="11788" max="12027" width="9.140625" style="99"/>
    <col min="12028" max="12028" width="8.7109375" style="99" customWidth="1"/>
    <col min="12029" max="12029" width="27.7109375" style="99" customWidth="1"/>
    <col min="12030" max="12030" width="17.140625" style="99" bestFit="1" customWidth="1"/>
    <col min="12031" max="12031" width="11" style="99" customWidth="1"/>
    <col min="12032" max="12032" width="17.5703125" style="99" customWidth="1"/>
    <col min="12033" max="12034" width="10.140625" style="99" customWidth="1"/>
    <col min="12035" max="12035" width="9.28515625" style="99" bestFit="1" customWidth="1"/>
    <col min="12036" max="12036" width="9.5703125" style="99" bestFit="1" customWidth="1"/>
    <col min="12037" max="12037" width="9.28515625" style="99" bestFit="1" customWidth="1"/>
    <col min="12038" max="12039" width="9.140625" style="99"/>
    <col min="12040" max="12043" width="9.28515625" style="99" bestFit="1" customWidth="1"/>
    <col min="12044" max="12283" width="9.140625" style="99"/>
    <col min="12284" max="12284" width="8.7109375" style="99" customWidth="1"/>
    <col min="12285" max="12285" width="27.7109375" style="99" customWidth="1"/>
    <col min="12286" max="12286" width="17.140625" style="99" bestFit="1" customWidth="1"/>
    <col min="12287" max="12287" width="11" style="99" customWidth="1"/>
    <col min="12288" max="12288" width="17.5703125" style="99" customWidth="1"/>
    <col min="12289" max="12290" width="10.140625" style="99" customWidth="1"/>
    <col min="12291" max="12291" width="9.28515625" style="99" bestFit="1" customWidth="1"/>
    <col min="12292" max="12292" width="9.5703125" style="99" bestFit="1" customWidth="1"/>
    <col min="12293" max="12293" width="9.28515625" style="99" bestFit="1" customWidth="1"/>
    <col min="12294" max="12295" width="9.140625" style="99"/>
    <col min="12296" max="12299" width="9.28515625" style="99" bestFit="1" customWidth="1"/>
    <col min="12300" max="12539" width="9.140625" style="99"/>
    <col min="12540" max="12540" width="8.7109375" style="99" customWidth="1"/>
    <col min="12541" max="12541" width="27.7109375" style="99" customWidth="1"/>
    <col min="12542" max="12542" width="17.140625" style="99" bestFit="1" customWidth="1"/>
    <col min="12543" max="12543" width="11" style="99" customWidth="1"/>
    <col min="12544" max="12544" width="17.5703125" style="99" customWidth="1"/>
    <col min="12545" max="12546" width="10.140625" style="99" customWidth="1"/>
    <col min="12547" max="12547" width="9.28515625" style="99" bestFit="1" customWidth="1"/>
    <col min="12548" max="12548" width="9.5703125" style="99" bestFit="1" customWidth="1"/>
    <col min="12549" max="12549" width="9.28515625" style="99" bestFit="1" customWidth="1"/>
    <col min="12550" max="12551" width="9.140625" style="99"/>
    <col min="12552" max="12555" width="9.28515625" style="99" bestFit="1" customWidth="1"/>
    <col min="12556" max="12795" width="9.140625" style="99"/>
    <col min="12796" max="12796" width="8.7109375" style="99" customWidth="1"/>
    <col min="12797" max="12797" width="27.7109375" style="99" customWidth="1"/>
    <col min="12798" max="12798" width="17.140625" style="99" bestFit="1" customWidth="1"/>
    <col min="12799" max="12799" width="11" style="99" customWidth="1"/>
    <col min="12800" max="12800" width="17.5703125" style="99" customWidth="1"/>
    <col min="12801" max="12802" width="10.140625" style="99" customWidth="1"/>
    <col min="12803" max="12803" width="9.28515625" style="99" bestFit="1" customWidth="1"/>
    <col min="12804" max="12804" width="9.5703125" style="99" bestFit="1" customWidth="1"/>
    <col min="12805" max="12805" width="9.28515625" style="99" bestFit="1" customWidth="1"/>
    <col min="12806" max="12807" width="9.140625" style="99"/>
    <col min="12808" max="12811" width="9.28515625" style="99" bestFit="1" customWidth="1"/>
    <col min="12812" max="13051" width="9.140625" style="99"/>
    <col min="13052" max="13052" width="8.7109375" style="99" customWidth="1"/>
    <col min="13053" max="13053" width="27.7109375" style="99" customWidth="1"/>
    <col min="13054" max="13054" width="17.140625" style="99" bestFit="1" customWidth="1"/>
    <col min="13055" max="13055" width="11" style="99" customWidth="1"/>
    <col min="13056" max="13056" width="17.5703125" style="99" customWidth="1"/>
    <col min="13057" max="13058" width="10.140625" style="99" customWidth="1"/>
    <col min="13059" max="13059" width="9.28515625" style="99" bestFit="1" customWidth="1"/>
    <col min="13060" max="13060" width="9.5703125" style="99" bestFit="1" customWidth="1"/>
    <col min="13061" max="13061" width="9.28515625" style="99" bestFit="1" customWidth="1"/>
    <col min="13062" max="13063" width="9.140625" style="99"/>
    <col min="13064" max="13067" width="9.28515625" style="99" bestFit="1" customWidth="1"/>
    <col min="13068" max="13307" width="9.140625" style="99"/>
    <col min="13308" max="13308" width="8.7109375" style="99" customWidth="1"/>
    <col min="13309" max="13309" width="27.7109375" style="99" customWidth="1"/>
    <col min="13310" max="13310" width="17.140625" style="99" bestFit="1" customWidth="1"/>
    <col min="13311" max="13311" width="11" style="99" customWidth="1"/>
    <col min="13312" max="13312" width="17.5703125" style="99" customWidth="1"/>
    <col min="13313" max="13314" width="10.140625" style="99" customWidth="1"/>
    <col min="13315" max="13315" width="9.28515625" style="99" bestFit="1" customWidth="1"/>
    <col min="13316" max="13316" width="9.5703125" style="99" bestFit="1" customWidth="1"/>
    <col min="13317" max="13317" width="9.28515625" style="99" bestFit="1" customWidth="1"/>
    <col min="13318" max="13319" width="9.140625" style="99"/>
    <col min="13320" max="13323" width="9.28515625" style="99" bestFit="1" customWidth="1"/>
    <col min="13324" max="13563" width="9.140625" style="99"/>
    <col min="13564" max="13564" width="8.7109375" style="99" customWidth="1"/>
    <col min="13565" max="13565" width="27.7109375" style="99" customWidth="1"/>
    <col min="13566" max="13566" width="17.140625" style="99" bestFit="1" customWidth="1"/>
    <col min="13567" max="13567" width="11" style="99" customWidth="1"/>
    <col min="13568" max="13568" width="17.5703125" style="99" customWidth="1"/>
    <col min="13569" max="13570" width="10.140625" style="99" customWidth="1"/>
    <col min="13571" max="13571" width="9.28515625" style="99" bestFit="1" customWidth="1"/>
    <col min="13572" max="13572" width="9.5703125" style="99" bestFit="1" customWidth="1"/>
    <col min="13573" max="13573" width="9.28515625" style="99" bestFit="1" customWidth="1"/>
    <col min="13574" max="13575" width="9.140625" style="99"/>
    <col min="13576" max="13579" width="9.28515625" style="99" bestFit="1" customWidth="1"/>
    <col min="13580" max="13819" width="9.140625" style="99"/>
    <col min="13820" max="13820" width="8.7109375" style="99" customWidth="1"/>
    <col min="13821" max="13821" width="27.7109375" style="99" customWidth="1"/>
    <col min="13822" max="13822" width="17.140625" style="99" bestFit="1" customWidth="1"/>
    <col min="13823" max="13823" width="11" style="99" customWidth="1"/>
    <col min="13824" max="13824" width="17.5703125" style="99" customWidth="1"/>
    <col min="13825" max="13826" width="10.140625" style="99" customWidth="1"/>
    <col min="13827" max="13827" width="9.28515625" style="99" bestFit="1" customWidth="1"/>
    <col min="13828" max="13828" width="9.5703125" style="99" bestFit="1" customWidth="1"/>
    <col min="13829" max="13829" width="9.28515625" style="99" bestFit="1" customWidth="1"/>
    <col min="13830" max="13831" width="9.140625" style="99"/>
    <col min="13832" max="13835" width="9.28515625" style="99" bestFit="1" customWidth="1"/>
    <col min="13836" max="14075" width="9.140625" style="99"/>
    <col min="14076" max="14076" width="8.7109375" style="99" customWidth="1"/>
    <col min="14077" max="14077" width="27.7109375" style="99" customWidth="1"/>
    <col min="14078" max="14078" width="17.140625" style="99" bestFit="1" customWidth="1"/>
    <col min="14079" max="14079" width="11" style="99" customWidth="1"/>
    <col min="14080" max="14080" width="17.5703125" style="99" customWidth="1"/>
    <col min="14081" max="14082" width="10.140625" style="99" customWidth="1"/>
    <col min="14083" max="14083" width="9.28515625" style="99" bestFit="1" customWidth="1"/>
    <col min="14084" max="14084" width="9.5703125" style="99" bestFit="1" customWidth="1"/>
    <col min="14085" max="14085" width="9.28515625" style="99" bestFit="1" customWidth="1"/>
    <col min="14086" max="14087" width="9.140625" style="99"/>
    <col min="14088" max="14091" width="9.28515625" style="99" bestFit="1" customWidth="1"/>
    <col min="14092" max="14331" width="9.140625" style="99"/>
    <col min="14332" max="14332" width="8.7109375" style="99" customWidth="1"/>
    <col min="14333" max="14333" width="27.7109375" style="99" customWidth="1"/>
    <col min="14334" max="14334" width="17.140625" style="99" bestFit="1" customWidth="1"/>
    <col min="14335" max="14335" width="11" style="99" customWidth="1"/>
    <col min="14336" max="14336" width="17.5703125" style="99" customWidth="1"/>
    <col min="14337" max="14338" width="10.140625" style="99" customWidth="1"/>
    <col min="14339" max="14339" width="9.28515625" style="99" bestFit="1" customWidth="1"/>
    <col min="14340" max="14340" width="9.5703125" style="99" bestFit="1" customWidth="1"/>
    <col min="14341" max="14341" width="9.28515625" style="99" bestFit="1" customWidth="1"/>
    <col min="14342" max="14343" width="9.140625" style="99"/>
    <col min="14344" max="14347" width="9.28515625" style="99" bestFit="1" customWidth="1"/>
    <col min="14348" max="14587" width="9.140625" style="99"/>
    <col min="14588" max="14588" width="8.7109375" style="99" customWidth="1"/>
    <col min="14589" max="14589" width="27.7109375" style="99" customWidth="1"/>
    <col min="14590" max="14590" width="17.140625" style="99" bestFit="1" customWidth="1"/>
    <col min="14591" max="14591" width="11" style="99" customWidth="1"/>
    <col min="14592" max="14592" width="17.5703125" style="99" customWidth="1"/>
    <col min="14593" max="14594" width="10.140625" style="99" customWidth="1"/>
    <col min="14595" max="14595" width="9.28515625" style="99" bestFit="1" customWidth="1"/>
    <col min="14596" max="14596" width="9.5703125" style="99" bestFit="1" customWidth="1"/>
    <col min="14597" max="14597" width="9.28515625" style="99" bestFit="1" customWidth="1"/>
    <col min="14598" max="14599" width="9.140625" style="99"/>
    <col min="14600" max="14603" width="9.28515625" style="99" bestFit="1" customWidth="1"/>
    <col min="14604" max="14843" width="9.140625" style="99"/>
    <col min="14844" max="14844" width="8.7109375" style="99" customWidth="1"/>
    <col min="14845" max="14845" width="27.7109375" style="99" customWidth="1"/>
    <col min="14846" max="14846" width="17.140625" style="99" bestFit="1" customWidth="1"/>
    <col min="14847" max="14847" width="11" style="99" customWidth="1"/>
    <col min="14848" max="14848" width="17.5703125" style="99" customWidth="1"/>
    <col min="14849" max="14850" width="10.140625" style="99" customWidth="1"/>
    <col min="14851" max="14851" width="9.28515625" style="99" bestFit="1" customWidth="1"/>
    <col min="14852" max="14852" width="9.5703125" style="99" bestFit="1" customWidth="1"/>
    <col min="14853" max="14853" width="9.28515625" style="99" bestFit="1" customWidth="1"/>
    <col min="14854" max="14855" width="9.140625" style="99"/>
    <col min="14856" max="14859" width="9.28515625" style="99" bestFit="1" customWidth="1"/>
    <col min="14860" max="15099" width="9.140625" style="99"/>
    <col min="15100" max="15100" width="8.7109375" style="99" customWidth="1"/>
    <col min="15101" max="15101" width="27.7109375" style="99" customWidth="1"/>
    <col min="15102" max="15102" width="17.140625" style="99" bestFit="1" customWidth="1"/>
    <col min="15103" max="15103" width="11" style="99" customWidth="1"/>
    <col min="15104" max="15104" width="17.5703125" style="99" customWidth="1"/>
    <col min="15105" max="15106" width="10.140625" style="99" customWidth="1"/>
    <col min="15107" max="15107" width="9.28515625" style="99" bestFit="1" customWidth="1"/>
    <col min="15108" max="15108" width="9.5703125" style="99" bestFit="1" customWidth="1"/>
    <col min="15109" max="15109" width="9.28515625" style="99" bestFit="1" customWidth="1"/>
    <col min="15110" max="15111" width="9.140625" style="99"/>
    <col min="15112" max="15115" width="9.28515625" style="99" bestFit="1" customWidth="1"/>
    <col min="15116" max="15355" width="9.140625" style="99"/>
    <col min="15356" max="15356" width="8.7109375" style="99" customWidth="1"/>
    <col min="15357" max="15357" width="27.7109375" style="99" customWidth="1"/>
    <col min="15358" max="15358" width="17.140625" style="99" bestFit="1" customWidth="1"/>
    <col min="15359" max="15359" width="11" style="99" customWidth="1"/>
    <col min="15360" max="15360" width="17.5703125" style="99" customWidth="1"/>
    <col min="15361" max="15362" width="10.140625" style="99" customWidth="1"/>
    <col min="15363" max="15363" width="9.28515625" style="99" bestFit="1" customWidth="1"/>
    <col min="15364" max="15364" width="9.5703125" style="99" bestFit="1" customWidth="1"/>
    <col min="15365" max="15365" width="9.28515625" style="99" bestFit="1" customWidth="1"/>
    <col min="15366" max="15367" width="9.140625" style="99"/>
    <col min="15368" max="15371" width="9.28515625" style="99" bestFit="1" customWidth="1"/>
    <col min="15372" max="15611" width="9.140625" style="99"/>
    <col min="15612" max="15612" width="8.7109375" style="99" customWidth="1"/>
    <col min="15613" max="15613" width="27.7109375" style="99" customWidth="1"/>
    <col min="15614" max="15614" width="17.140625" style="99" bestFit="1" customWidth="1"/>
    <col min="15615" max="15615" width="11" style="99" customWidth="1"/>
    <col min="15616" max="15616" width="17.5703125" style="99" customWidth="1"/>
    <col min="15617" max="15618" width="10.140625" style="99" customWidth="1"/>
    <col min="15619" max="15619" width="9.28515625" style="99" bestFit="1" customWidth="1"/>
    <col min="15620" max="15620" width="9.5703125" style="99" bestFit="1" customWidth="1"/>
    <col min="15621" max="15621" width="9.28515625" style="99" bestFit="1" customWidth="1"/>
    <col min="15622" max="15623" width="9.140625" style="99"/>
    <col min="15624" max="15627" width="9.28515625" style="99" bestFit="1" customWidth="1"/>
    <col min="15628" max="15867" width="9.140625" style="99"/>
    <col min="15868" max="15868" width="8.7109375" style="99" customWidth="1"/>
    <col min="15869" max="15869" width="27.7109375" style="99" customWidth="1"/>
    <col min="15870" max="15870" width="17.140625" style="99" bestFit="1" customWidth="1"/>
    <col min="15871" max="15871" width="11" style="99" customWidth="1"/>
    <col min="15872" max="15872" width="17.5703125" style="99" customWidth="1"/>
    <col min="15873" max="15874" width="10.140625" style="99" customWidth="1"/>
    <col min="15875" max="15875" width="9.28515625" style="99" bestFit="1" customWidth="1"/>
    <col min="15876" max="15876" width="9.5703125" style="99" bestFit="1" customWidth="1"/>
    <col min="15877" max="15877" width="9.28515625" style="99" bestFit="1" customWidth="1"/>
    <col min="15878" max="15879" width="9.140625" style="99"/>
    <col min="15880" max="15883" width="9.28515625" style="99" bestFit="1" customWidth="1"/>
    <col min="15884" max="16123" width="9.140625" style="99"/>
    <col min="16124" max="16124" width="8.7109375" style="99" customWidth="1"/>
    <col min="16125" max="16125" width="27.7109375" style="99" customWidth="1"/>
    <col min="16126" max="16126" width="17.140625" style="99" bestFit="1" customWidth="1"/>
    <col min="16127" max="16127" width="11" style="99" customWidth="1"/>
    <col min="16128" max="16128" width="17.5703125" style="99" customWidth="1"/>
    <col min="16129" max="16130" width="10.140625" style="99" customWidth="1"/>
    <col min="16131" max="16131" width="9.28515625" style="99" bestFit="1" customWidth="1"/>
    <col min="16132" max="16132" width="9.5703125" style="99" bestFit="1" customWidth="1"/>
    <col min="16133" max="16133" width="9.28515625" style="99" bestFit="1" customWidth="1"/>
    <col min="16134" max="16135" width="9.140625" style="99"/>
    <col min="16136" max="16139" width="9.28515625" style="99" bestFit="1" customWidth="1"/>
    <col min="16140" max="16384" width="9.140625" style="99"/>
  </cols>
  <sheetData>
    <row r="1" spans="1:18" ht="15.75" x14ac:dyDescent="0.25">
      <c r="A1" s="537" t="s">
        <v>2</v>
      </c>
      <c r="B1" s="537"/>
      <c r="C1" s="537"/>
      <c r="D1" s="537"/>
      <c r="E1" s="105"/>
      <c r="F1" s="105"/>
    </row>
    <row r="3" spans="1:18" ht="15.75" x14ac:dyDescent="0.25">
      <c r="A3" s="537" t="s">
        <v>528</v>
      </c>
      <c r="B3" s="537"/>
      <c r="C3" s="105"/>
      <c r="D3" s="105"/>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10</v>
      </c>
      <c r="M6" s="515" t="s">
        <v>2421</v>
      </c>
      <c r="N6" s="516"/>
      <c r="O6" s="516"/>
      <c r="P6" s="516"/>
      <c r="Q6" s="516"/>
      <c r="R6" s="517"/>
    </row>
    <row r="7" spans="1:18" ht="48" x14ac:dyDescent="0.25">
      <c r="A7" s="533"/>
      <c r="B7" s="534"/>
      <c r="C7" s="533"/>
      <c r="D7" s="533"/>
      <c r="E7" s="533"/>
      <c r="F7" s="533"/>
      <c r="G7" s="533"/>
      <c r="H7" s="534"/>
      <c r="I7" s="104" t="s">
        <v>11</v>
      </c>
      <c r="J7" s="104" t="s">
        <v>11</v>
      </c>
      <c r="K7" s="104" t="s">
        <v>11</v>
      </c>
      <c r="L7" s="543"/>
      <c r="M7" s="319" t="s">
        <v>2340</v>
      </c>
      <c r="N7" s="319" t="s">
        <v>2422</v>
      </c>
      <c r="O7" s="319" t="s">
        <v>2342</v>
      </c>
      <c r="P7" s="319" t="s">
        <v>2337</v>
      </c>
      <c r="Q7" s="319" t="s">
        <v>2338</v>
      </c>
      <c r="R7" s="319" t="s">
        <v>2339</v>
      </c>
    </row>
    <row r="8" spans="1:18" ht="60" x14ac:dyDescent="0.25">
      <c r="A8" s="549" t="s">
        <v>1108</v>
      </c>
      <c r="B8" s="549" t="s">
        <v>150</v>
      </c>
      <c r="C8" s="549" t="s">
        <v>143</v>
      </c>
      <c r="D8" s="549" t="s">
        <v>144</v>
      </c>
      <c r="E8" s="549" t="s">
        <v>651</v>
      </c>
      <c r="F8" s="549">
        <v>9</v>
      </c>
      <c r="G8" s="549" t="s">
        <v>1774</v>
      </c>
      <c r="H8" s="549" t="s">
        <v>735</v>
      </c>
      <c r="I8" s="129" t="s">
        <v>17</v>
      </c>
      <c r="J8" s="129" t="s">
        <v>17</v>
      </c>
      <c r="K8" s="129" t="s">
        <v>17</v>
      </c>
      <c r="L8" s="549" t="s">
        <v>17</v>
      </c>
      <c r="M8" s="383" t="s">
        <v>1775</v>
      </c>
      <c r="N8" s="381" t="s">
        <v>2633</v>
      </c>
      <c r="O8" s="381">
        <v>3</v>
      </c>
      <c r="P8" s="399" t="s">
        <v>17</v>
      </c>
      <c r="Q8" s="399" t="s">
        <v>17</v>
      </c>
      <c r="R8" s="381" t="s">
        <v>2634</v>
      </c>
    </row>
    <row r="9" spans="1:18" x14ac:dyDescent="0.25">
      <c r="A9" s="549"/>
      <c r="B9" s="549"/>
      <c r="C9" s="549"/>
      <c r="D9" s="549"/>
      <c r="E9" s="549"/>
      <c r="F9" s="549"/>
      <c r="G9" s="549"/>
      <c r="H9" s="549"/>
      <c r="I9" s="129" t="s">
        <v>17</v>
      </c>
      <c r="J9" s="129" t="s">
        <v>17</v>
      </c>
      <c r="K9" s="129" t="s">
        <v>17</v>
      </c>
      <c r="L9" s="549"/>
      <c r="M9" s="383" t="s">
        <v>17</v>
      </c>
      <c r="N9" s="383" t="s">
        <v>17</v>
      </c>
      <c r="O9" s="383" t="s">
        <v>17</v>
      </c>
      <c r="P9" s="383" t="s">
        <v>17</v>
      </c>
      <c r="Q9" s="383" t="s">
        <v>17</v>
      </c>
      <c r="R9" s="383" t="s">
        <v>17</v>
      </c>
    </row>
    <row r="10" spans="1:18" ht="48" customHeight="1" x14ac:dyDescent="0.25">
      <c r="A10" s="549" t="s">
        <v>1109</v>
      </c>
      <c r="B10" s="549" t="s">
        <v>150</v>
      </c>
      <c r="C10" s="549"/>
      <c r="D10" s="549" t="s">
        <v>151</v>
      </c>
      <c r="E10" s="549" t="s">
        <v>855</v>
      </c>
      <c r="F10" s="549">
        <v>4</v>
      </c>
      <c r="G10" s="549" t="s">
        <v>1776</v>
      </c>
      <c r="H10" s="549" t="s">
        <v>145</v>
      </c>
      <c r="I10" s="129" t="s">
        <v>17</v>
      </c>
      <c r="J10" s="129" t="s">
        <v>17</v>
      </c>
      <c r="K10" s="129" t="s">
        <v>17</v>
      </c>
      <c r="L10" s="549" t="s">
        <v>17</v>
      </c>
      <c r="M10" s="383" t="s">
        <v>1777</v>
      </c>
      <c r="N10" s="381" t="s">
        <v>2635</v>
      </c>
      <c r="O10" s="381">
        <v>3</v>
      </c>
      <c r="P10" s="399" t="s">
        <v>17</v>
      </c>
      <c r="Q10" s="399" t="s">
        <v>17</v>
      </c>
      <c r="R10" s="381" t="s">
        <v>2636</v>
      </c>
    </row>
    <row r="11" spans="1:18" x14ac:dyDescent="0.25">
      <c r="A11" s="549"/>
      <c r="B11" s="549"/>
      <c r="C11" s="549"/>
      <c r="D11" s="549"/>
      <c r="E11" s="549"/>
      <c r="F11" s="549"/>
      <c r="G11" s="549"/>
      <c r="H11" s="549"/>
      <c r="I11" s="129" t="s">
        <v>17</v>
      </c>
      <c r="J11" s="129" t="s">
        <v>17</v>
      </c>
      <c r="K11" s="129" t="s">
        <v>17</v>
      </c>
      <c r="L11" s="549"/>
      <c r="M11" s="383" t="s">
        <v>17</v>
      </c>
      <c r="N11" s="383" t="s">
        <v>17</v>
      </c>
      <c r="O11" s="383" t="s">
        <v>17</v>
      </c>
      <c r="P11" s="383" t="s">
        <v>17</v>
      </c>
      <c r="Q11" s="383" t="s">
        <v>17</v>
      </c>
      <c r="R11" s="383" t="s">
        <v>17</v>
      </c>
    </row>
    <row r="12" spans="1:18" ht="60" x14ac:dyDescent="0.25">
      <c r="A12" s="549" t="s">
        <v>1110</v>
      </c>
      <c r="B12" s="549" t="s">
        <v>150</v>
      </c>
      <c r="C12" s="549"/>
      <c r="D12" s="549" t="s">
        <v>1778</v>
      </c>
      <c r="E12" s="549" t="s">
        <v>856</v>
      </c>
      <c r="F12" s="549">
        <v>3</v>
      </c>
      <c r="G12" s="549" t="s">
        <v>1779</v>
      </c>
      <c r="H12" s="549" t="s">
        <v>1780</v>
      </c>
      <c r="I12" s="129" t="s">
        <v>17</v>
      </c>
      <c r="J12" s="129" t="s">
        <v>17</v>
      </c>
      <c r="K12" s="129" t="s">
        <v>17</v>
      </c>
      <c r="L12" s="549" t="s">
        <v>17</v>
      </c>
      <c r="M12" s="383" t="s">
        <v>1781</v>
      </c>
      <c r="N12" s="381" t="s">
        <v>2637</v>
      </c>
      <c r="O12" s="381">
        <v>5</v>
      </c>
      <c r="P12" s="399" t="s">
        <v>17</v>
      </c>
      <c r="Q12" s="399" t="s">
        <v>17</v>
      </c>
      <c r="R12" s="381" t="s">
        <v>2638</v>
      </c>
    </row>
    <row r="13" spans="1:18" x14ac:dyDescent="0.25">
      <c r="A13" s="549"/>
      <c r="B13" s="549"/>
      <c r="C13" s="549"/>
      <c r="D13" s="549"/>
      <c r="E13" s="549"/>
      <c r="F13" s="549"/>
      <c r="G13" s="549"/>
      <c r="H13" s="549"/>
      <c r="I13" s="129" t="s">
        <v>17</v>
      </c>
      <c r="J13" s="129" t="s">
        <v>17</v>
      </c>
      <c r="K13" s="129" t="s">
        <v>17</v>
      </c>
      <c r="L13" s="549"/>
      <c r="M13" s="383" t="s">
        <v>17</v>
      </c>
      <c r="N13" s="383" t="s">
        <v>17</v>
      </c>
      <c r="O13" s="383" t="s">
        <v>17</v>
      </c>
      <c r="P13" s="383" t="s">
        <v>17</v>
      </c>
      <c r="Q13" s="383" t="s">
        <v>17</v>
      </c>
      <c r="R13" s="383" t="s">
        <v>17</v>
      </c>
    </row>
    <row r="14" spans="1:18" ht="72" x14ac:dyDescent="0.25">
      <c r="A14" s="549" t="s">
        <v>1111</v>
      </c>
      <c r="B14" s="549" t="s">
        <v>150</v>
      </c>
      <c r="C14" s="549"/>
      <c r="D14" s="549" t="s">
        <v>146</v>
      </c>
      <c r="E14" s="549" t="s">
        <v>861</v>
      </c>
      <c r="F14" s="549">
        <v>18</v>
      </c>
      <c r="G14" s="549" t="s">
        <v>1782</v>
      </c>
      <c r="H14" s="549" t="s">
        <v>736</v>
      </c>
      <c r="I14" s="129" t="s">
        <v>17</v>
      </c>
      <c r="J14" s="129" t="s">
        <v>17</v>
      </c>
      <c r="K14" s="129" t="s">
        <v>17</v>
      </c>
      <c r="L14" s="565" t="s">
        <v>17</v>
      </c>
      <c r="M14" s="383" t="s">
        <v>1783</v>
      </c>
      <c r="N14" s="381" t="s">
        <v>2639</v>
      </c>
      <c r="O14" s="381">
        <v>4</v>
      </c>
      <c r="P14" s="399" t="s">
        <v>17</v>
      </c>
      <c r="Q14" s="399" t="s">
        <v>17</v>
      </c>
      <c r="R14" s="381" t="s">
        <v>2640</v>
      </c>
    </row>
    <row r="15" spans="1:18" x14ac:dyDescent="0.25">
      <c r="A15" s="549"/>
      <c r="B15" s="549"/>
      <c r="C15" s="549"/>
      <c r="D15" s="549"/>
      <c r="E15" s="549"/>
      <c r="F15" s="549"/>
      <c r="G15" s="549"/>
      <c r="H15" s="549"/>
      <c r="I15" s="129" t="s">
        <v>17</v>
      </c>
      <c r="J15" s="129" t="s">
        <v>17</v>
      </c>
      <c r="K15" s="129" t="s">
        <v>17</v>
      </c>
      <c r="L15" s="566"/>
      <c r="M15" s="383" t="s">
        <v>17</v>
      </c>
      <c r="N15" s="383" t="s">
        <v>17</v>
      </c>
      <c r="O15" s="383" t="s">
        <v>17</v>
      </c>
      <c r="P15" s="383" t="s">
        <v>17</v>
      </c>
      <c r="Q15" s="383" t="s">
        <v>17</v>
      </c>
      <c r="R15" s="383" t="s">
        <v>17</v>
      </c>
    </row>
    <row r="16" spans="1:18" ht="120" customHeight="1" x14ac:dyDescent="0.25">
      <c r="A16" s="549" t="s">
        <v>1112</v>
      </c>
      <c r="B16" s="549" t="s">
        <v>150</v>
      </c>
      <c r="C16" s="549"/>
      <c r="D16" s="549" t="s">
        <v>147</v>
      </c>
      <c r="E16" s="549" t="s">
        <v>651</v>
      </c>
      <c r="F16" s="549">
        <v>32</v>
      </c>
      <c r="G16" s="549" t="s">
        <v>1784</v>
      </c>
      <c r="H16" s="549" t="s">
        <v>1785</v>
      </c>
      <c r="I16" s="129" t="s">
        <v>17</v>
      </c>
      <c r="J16" s="129" t="s">
        <v>17</v>
      </c>
      <c r="K16" s="129" t="s">
        <v>17</v>
      </c>
      <c r="L16" s="565" t="s">
        <v>17</v>
      </c>
      <c r="M16" s="382" t="s">
        <v>3078</v>
      </c>
      <c r="N16" s="270" t="s">
        <v>2641</v>
      </c>
      <c r="O16" s="270">
        <v>1</v>
      </c>
      <c r="P16" s="270" t="s">
        <v>2641</v>
      </c>
      <c r="Q16" s="384" t="s">
        <v>2642</v>
      </c>
      <c r="R16" s="381" t="s">
        <v>2643</v>
      </c>
    </row>
    <row r="17" spans="1:19" x14ac:dyDescent="0.25">
      <c r="A17" s="549"/>
      <c r="B17" s="549"/>
      <c r="C17" s="549"/>
      <c r="D17" s="549"/>
      <c r="E17" s="549"/>
      <c r="F17" s="549"/>
      <c r="G17" s="549"/>
      <c r="H17" s="549"/>
      <c r="I17" s="129" t="s">
        <v>17</v>
      </c>
      <c r="J17" s="129" t="s">
        <v>17</v>
      </c>
      <c r="K17" s="129" t="s">
        <v>17</v>
      </c>
      <c r="L17" s="566"/>
      <c r="M17" s="383" t="s">
        <v>598</v>
      </c>
      <c r="N17" s="383" t="s">
        <v>17</v>
      </c>
      <c r="O17" s="383" t="s">
        <v>17</v>
      </c>
      <c r="P17" s="383" t="s">
        <v>17</v>
      </c>
      <c r="Q17" s="383" t="s">
        <v>17</v>
      </c>
      <c r="R17" s="383" t="s">
        <v>17</v>
      </c>
    </row>
    <row r="18" spans="1:19" ht="52.5" customHeight="1" x14ac:dyDescent="0.25">
      <c r="A18" s="549" t="s">
        <v>1113</v>
      </c>
      <c r="B18" s="549" t="s">
        <v>150</v>
      </c>
      <c r="C18" s="549"/>
      <c r="D18" s="549" t="s">
        <v>1370</v>
      </c>
      <c r="E18" s="549" t="s">
        <v>17</v>
      </c>
      <c r="F18" s="549" t="s">
        <v>1786</v>
      </c>
      <c r="G18" s="549" t="s">
        <v>1787</v>
      </c>
      <c r="H18" s="549" t="s">
        <v>148</v>
      </c>
      <c r="I18" s="129" t="s">
        <v>17</v>
      </c>
      <c r="J18" s="129" t="s">
        <v>17</v>
      </c>
      <c r="K18" s="129" t="s">
        <v>17</v>
      </c>
      <c r="L18" s="549" t="s">
        <v>17</v>
      </c>
      <c r="M18" s="383" t="s">
        <v>1788</v>
      </c>
      <c r="N18" s="381" t="s">
        <v>2644</v>
      </c>
      <c r="O18" s="381">
        <v>3</v>
      </c>
      <c r="P18" s="399" t="s">
        <v>17</v>
      </c>
      <c r="Q18" s="399" t="s">
        <v>17</v>
      </c>
      <c r="R18" s="381" t="s">
        <v>2645</v>
      </c>
    </row>
    <row r="19" spans="1:19" x14ac:dyDescent="0.25">
      <c r="A19" s="549"/>
      <c r="B19" s="549"/>
      <c r="C19" s="549"/>
      <c r="D19" s="549"/>
      <c r="E19" s="549"/>
      <c r="F19" s="549"/>
      <c r="G19" s="549"/>
      <c r="H19" s="549"/>
      <c r="I19" s="129" t="s">
        <v>17</v>
      </c>
      <c r="J19" s="129" t="s">
        <v>17</v>
      </c>
      <c r="K19" s="129" t="s">
        <v>17</v>
      </c>
      <c r="L19" s="549"/>
      <c r="M19" s="383" t="s">
        <v>17</v>
      </c>
      <c r="N19" s="383" t="s">
        <v>17</v>
      </c>
      <c r="O19" s="383" t="s">
        <v>17</v>
      </c>
      <c r="P19" s="383" t="s">
        <v>17</v>
      </c>
      <c r="Q19" s="383" t="s">
        <v>17</v>
      </c>
      <c r="R19" s="383" t="s">
        <v>17</v>
      </c>
    </row>
    <row r="20" spans="1:19" ht="108" x14ac:dyDescent="0.25">
      <c r="A20" s="549" t="s">
        <v>1114</v>
      </c>
      <c r="B20" s="549" t="s">
        <v>150</v>
      </c>
      <c r="C20" s="549"/>
      <c r="D20" s="549" t="s">
        <v>1371</v>
      </c>
      <c r="E20" s="549" t="s">
        <v>651</v>
      </c>
      <c r="F20" s="549">
        <v>25</v>
      </c>
      <c r="G20" s="549" t="s">
        <v>1789</v>
      </c>
      <c r="H20" s="549" t="s">
        <v>938</v>
      </c>
      <c r="I20" s="129" t="s">
        <v>17</v>
      </c>
      <c r="J20" s="129" t="s">
        <v>17</v>
      </c>
      <c r="K20" s="129" t="s">
        <v>17</v>
      </c>
      <c r="L20" s="549" t="s">
        <v>17</v>
      </c>
      <c r="M20" s="383" t="s">
        <v>1790</v>
      </c>
      <c r="N20" s="383" t="s">
        <v>2646</v>
      </c>
      <c r="O20" s="381">
        <v>5</v>
      </c>
      <c r="P20" s="399" t="s">
        <v>17</v>
      </c>
      <c r="Q20" s="399" t="s">
        <v>17</v>
      </c>
      <c r="R20" s="381" t="s">
        <v>2647</v>
      </c>
    </row>
    <row r="21" spans="1:19" x14ac:dyDescent="0.25">
      <c r="A21" s="549"/>
      <c r="B21" s="549"/>
      <c r="C21" s="549"/>
      <c r="D21" s="549"/>
      <c r="E21" s="549"/>
      <c r="F21" s="549"/>
      <c r="G21" s="549"/>
      <c r="H21" s="549"/>
      <c r="I21" s="129" t="s">
        <v>17</v>
      </c>
      <c r="J21" s="129" t="s">
        <v>17</v>
      </c>
      <c r="K21" s="129" t="s">
        <v>17</v>
      </c>
      <c r="L21" s="549"/>
      <c r="M21" s="383" t="s">
        <v>17</v>
      </c>
      <c r="N21" s="383" t="s">
        <v>17</v>
      </c>
      <c r="O21" s="383" t="s">
        <v>17</v>
      </c>
      <c r="P21" s="383" t="s">
        <v>17</v>
      </c>
      <c r="Q21" s="383" t="s">
        <v>17</v>
      </c>
      <c r="R21" s="383" t="s">
        <v>17</v>
      </c>
    </row>
    <row r="22" spans="1:19" ht="45.75" customHeight="1" x14ac:dyDescent="0.25">
      <c r="A22" s="549" t="s">
        <v>1115</v>
      </c>
      <c r="B22" s="565" t="s">
        <v>150</v>
      </c>
      <c r="C22" s="565"/>
      <c r="D22" s="565" t="s">
        <v>149</v>
      </c>
      <c r="E22" s="565" t="s">
        <v>57</v>
      </c>
      <c r="F22" s="565" t="s">
        <v>37</v>
      </c>
      <c r="G22" s="549" t="s">
        <v>581</v>
      </c>
      <c r="H22" s="549" t="s">
        <v>737</v>
      </c>
      <c r="I22" s="129" t="s">
        <v>17</v>
      </c>
      <c r="J22" s="129" t="s">
        <v>17</v>
      </c>
      <c r="K22" s="129" t="s">
        <v>17</v>
      </c>
      <c r="L22" s="549" t="s">
        <v>17</v>
      </c>
      <c r="M22" s="383" t="s">
        <v>17</v>
      </c>
      <c r="N22" s="383" t="s">
        <v>17</v>
      </c>
      <c r="O22" s="400"/>
      <c r="P22" s="383" t="s">
        <v>17</v>
      </c>
      <c r="Q22" s="383" t="s">
        <v>17</v>
      </c>
      <c r="R22" s="383" t="s">
        <v>17</v>
      </c>
    </row>
    <row r="23" spans="1:19" ht="24" customHeight="1" x14ac:dyDescent="0.25">
      <c r="A23" s="549"/>
      <c r="B23" s="566"/>
      <c r="C23" s="566"/>
      <c r="D23" s="566"/>
      <c r="E23" s="566"/>
      <c r="F23" s="566"/>
      <c r="G23" s="549"/>
      <c r="H23" s="549"/>
      <c r="I23" s="129" t="s">
        <v>17</v>
      </c>
      <c r="J23" s="129" t="s">
        <v>17</v>
      </c>
      <c r="K23" s="129" t="s">
        <v>17</v>
      </c>
      <c r="L23" s="549"/>
      <c r="M23" s="383" t="s">
        <v>17</v>
      </c>
      <c r="N23" s="383" t="s">
        <v>17</v>
      </c>
      <c r="O23" s="383" t="s">
        <v>17</v>
      </c>
      <c r="P23" s="383" t="s">
        <v>17</v>
      </c>
      <c r="Q23" s="383" t="s">
        <v>17</v>
      </c>
      <c r="R23" s="383" t="s">
        <v>17</v>
      </c>
      <c r="S23" s="309"/>
    </row>
    <row r="24" spans="1:19" s="103" customFormat="1" ht="150" customHeight="1" x14ac:dyDescent="0.25">
      <c r="A24" s="549" t="s">
        <v>1116</v>
      </c>
      <c r="B24" s="565" t="s">
        <v>150</v>
      </c>
      <c r="C24" s="565"/>
      <c r="D24" s="565" t="s">
        <v>149</v>
      </c>
      <c r="E24" s="565" t="s">
        <v>57</v>
      </c>
      <c r="F24" s="565" t="s">
        <v>37</v>
      </c>
      <c r="G24" s="549" t="s">
        <v>1791</v>
      </c>
      <c r="H24" s="549" t="s">
        <v>738</v>
      </c>
      <c r="I24" s="129" t="s">
        <v>17</v>
      </c>
      <c r="J24" s="129" t="s">
        <v>17</v>
      </c>
      <c r="K24" s="129" t="s">
        <v>17</v>
      </c>
      <c r="L24" s="549" t="s">
        <v>17</v>
      </c>
      <c r="M24" s="399" t="s">
        <v>1792</v>
      </c>
      <c r="N24" s="399" t="s">
        <v>2648</v>
      </c>
      <c r="O24" s="381">
        <v>3</v>
      </c>
      <c r="P24" s="399" t="s">
        <v>17</v>
      </c>
      <c r="Q24" s="399" t="s">
        <v>17</v>
      </c>
      <c r="R24" s="381" t="s">
        <v>2649</v>
      </c>
    </row>
    <row r="25" spans="1:19" ht="24.75" customHeight="1" x14ac:dyDescent="0.25">
      <c r="A25" s="549"/>
      <c r="B25" s="566"/>
      <c r="C25" s="566"/>
      <c r="D25" s="566"/>
      <c r="E25" s="566"/>
      <c r="F25" s="566"/>
      <c r="G25" s="549"/>
      <c r="H25" s="549"/>
      <c r="I25" s="129" t="s">
        <v>17</v>
      </c>
      <c r="J25" s="129" t="s">
        <v>17</v>
      </c>
      <c r="K25" s="129" t="s">
        <v>17</v>
      </c>
      <c r="L25" s="549"/>
      <c r="M25" s="383" t="s">
        <v>17</v>
      </c>
      <c r="N25" s="383" t="s">
        <v>17</v>
      </c>
      <c r="O25" s="383" t="s">
        <v>17</v>
      </c>
      <c r="P25" s="383" t="s">
        <v>17</v>
      </c>
      <c r="Q25" s="383" t="s">
        <v>17</v>
      </c>
      <c r="R25" s="383" t="s">
        <v>17</v>
      </c>
    </row>
    <row r="26" spans="1:19" ht="87" customHeight="1" x14ac:dyDescent="0.25">
      <c r="A26" s="549" t="s">
        <v>1117</v>
      </c>
      <c r="B26" s="549" t="s">
        <v>150</v>
      </c>
      <c r="C26" s="549" t="s">
        <v>1793</v>
      </c>
      <c r="D26" s="549" t="s">
        <v>385</v>
      </c>
      <c r="E26" s="549" t="s">
        <v>386</v>
      </c>
      <c r="F26" s="549" t="s">
        <v>387</v>
      </c>
      <c r="G26" s="549" t="s">
        <v>1794</v>
      </c>
      <c r="H26" s="549" t="s">
        <v>739</v>
      </c>
      <c r="I26" s="129" t="s">
        <v>17</v>
      </c>
      <c r="J26" s="129" t="s">
        <v>17</v>
      </c>
      <c r="K26" s="129" t="s">
        <v>17</v>
      </c>
      <c r="L26" s="549" t="s">
        <v>38</v>
      </c>
      <c r="M26" s="383" t="s">
        <v>1795</v>
      </c>
      <c r="N26" s="381" t="s">
        <v>2650</v>
      </c>
      <c r="O26" s="381">
        <v>2</v>
      </c>
      <c r="P26" s="352" t="s">
        <v>2651</v>
      </c>
      <c r="Q26" s="352" t="s">
        <v>2652</v>
      </c>
      <c r="R26" s="352" t="s">
        <v>2653</v>
      </c>
    </row>
    <row r="27" spans="1:19" ht="22.5" customHeight="1" x14ac:dyDescent="0.25">
      <c r="A27" s="549"/>
      <c r="B27" s="549"/>
      <c r="C27" s="549"/>
      <c r="D27" s="549"/>
      <c r="E27" s="549"/>
      <c r="F27" s="549"/>
      <c r="G27" s="549"/>
      <c r="H27" s="549"/>
      <c r="I27" s="129" t="s">
        <v>17</v>
      </c>
      <c r="J27" s="129" t="s">
        <v>17</v>
      </c>
      <c r="K27" s="129" t="s">
        <v>17</v>
      </c>
      <c r="L27" s="549"/>
      <c r="M27" s="383" t="s">
        <v>17</v>
      </c>
      <c r="N27" s="383" t="s">
        <v>17</v>
      </c>
      <c r="O27" s="383" t="s">
        <v>17</v>
      </c>
      <c r="P27" s="383" t="s">
        <v>17</v>
      </c>
      <c r="Q27" s="383" t="s">
        <v>17</v>
      </c>
      <c r="R27" s="383" t="s">
        <v>17</v>
      </c>
    </row>
    <row r="28" spans="1:19" ht="82.5" customHeight="1" x14ac:dyDescent="0.25">
      <c r="A28" s="565" t="s">
        <v>1118</v>
      </c>
      <c r="B28" s="565" t="s">
        <v>150</v>
      </c>
      <c r="C28" s="565"/>
      <c r="D28" s="565" t="s">
        <v>388</v>
      </c>
      <c r="E28" s="565" t="s">
        <v>651</v>
      </c>
      <c r="F28" s="565" t="s">
        <v>389</v>
      </c>
      <c r="G28" s="565" t="s">
        <v>1796</v>
      </c>
      <c r="H28" s="565" t="s">
        <v>740</v>
      </c>
      <c r="I28" s="145" t="s">
        <v>708</v>
      </c>
      <c r="J28" s="129" t="s">
        <v>620</v>
      </c>
      <c r="K28" s="129" t="s">
        <v>260</v>
      </c>
      <c r="L28" s="565" t="s">
        <v>14</v>
      </c>
      <c r="M28" s="383" t="s">
        <v>1797</v>
      </c>
      <c r="N28" s="352" t="s">
        <v>2654</v>
      </c>
      <c r="O28" s="381">
        <v>4</v>
      </c>
      <c r="P28" s="269" t="s">
        <v>17</v>
      </c>
      <c r="Q28" s="269" t="s">
        <v>17</v>
      </c>
      <c r="R28" s="352" t="s">
        <v>2655</v>
      </c>
    </row>
    <row r="29" spans="1:19" x14ac:dyDescent="0.25">
      <c r="A29" s="566"/>
      <c r="B29" s="566"/>
      <c r="C29" s="566"/>
      <c r="D29" s="566"/>
      <c r="E29" s="566"/>
      <c r="F29" s="566"/>
      <c r="G29" s="566"/>
      <c r="H29" s="566"/>
      <c r="I29" s="129">
        <v>3471001030</v>
      </c>
      <c r="J29" s="129"/>
      <c r="K29" s="129"/>
      <c r="L29" s="566"/>
      <c r="M29" s="383" t="s">
        <v>741</v>
      </c>
      <c r="N29" s="383" t="s">
        <v>17</v>
      </c>
      <c r="O29" s="383" t="s">
        <v>17</v>
      </c>
      <c r="P29" s="383" t="s">
        <v>17</v>
      </c>
      <c r="Q29" s="383" t="s">
        <v>17</v>
      </c>
      <c r="R29" s="383" t="s">
        <v>17</v>
      </c>
    </row>
    <row r="30" spans="1:19" ht="36" customHeight="1" x14ac:dyDescent="0.25">
      <c r="A30" s="549" t="s">
        <v>1119</v>
      </c>
      <c r="B30" s="549" t="s">
        <v>150</v>
      </c>
      <c r="C30" s="549"/>
      <c r="D30" s="549" t="s">
        <v>390</v>
      </c>
      <c r="E30" s="549" t="s">
        <v>651</v>
      </c>
      <c r="F30" s="549" t="s">
        <v>404</v>
      </c>
      <c r="G30" s="549" t="s">
        <v>1798</v>
      </c>
      <c r="H30" s="549" t="s">
        <v>739</v>
      </c>
      <c r="I30" s="129" t="s">
        <v>17</v>
      </c>
      <c r="J30" s="129" t="s">
        <v>17</v>
      </c>
      <c r="K30" s="129" t="s">
        <v>17</v>
      </c>
      <c r="L30" s="549" t="s">
        <v>38</v>
      </c>
      <c r="M30" s="383" t="s">
        <v>1799</v>
      </c>
      <c r="N30" s="352" t="s">
        <v>2656</v>
      </c>
      <c r="O30" s="381">
        <v>4</v>
      </c>
      <c r="P30" s="269" t="s">
        <v>17</v>
      </c>
      <c r="Q30" s="269" t="s">
        <v>17</v>
      </c>
      <c r="R30" s="352" t="s">
        <v>2657</v>
      </c>
    </row>
    <row r="31" spans="1:19" ht="24.75" customHeight="1" x14ac:dyDescent="0.25">
      <c r="A31" s="549"/>
      <c r="B31" s="549"/>
      <c r="C31" s="549"/>
      <c r="D31" s="549"/>
      <c r="E31" s="549"/>
      <c r="F31" s="549"/>
      <c r="G31" s="549"/>
      <c r="H31" s="549"/>
      <c r="I31" s="129" t="s">
        <v>17</v>
      </c>
      <c r="J31" s="129" t="s">
        <v>17</v>
      </c>
      <c r="K31" s="129" t="s">
        <v>17</v>
      </c>
      <c r="L31" s="549"/>
      <c r="M31" s="383" t="s">
        <v>17</v>
      </c>
      <c r="N31" s="383" t="s">
        <v>17</v>
      </c>
      <c r="O31" s="383" t="s">
        <v>17</v>
      </c>
      <c r="P31" s="383" t="s">
        <v>17</v>
      </c>
      <c r="Q31" s="383" t="s">
        <v>17</v>
      </c>
      <c r="R31" s="383" t="s">
        <v>17</v>
      </c>
    </row>
    <row r="32" spans="1:19" ht="72" customHeight="1" x14ac:dyDescent="0.25">
      <c r="A32" s="549" t="s">
        <v>1120</v>
      </c>
      <c r="B32" s="549" t="s">
        <v>150</v>
      </c>
      <c r="C32" s="549"/>
      <c r="D32" s="549" t="s">
        <v>391</v>
      </c>
      <c r="E32" s="549" t="s">
        <v>651</v>
      </c>
      <c r="F32" s="549" t="s">
        <v>405</v>
      </c>
      <c r="G32" s="549" t="s">
        <v>1800</v>
      </c>
      <c r="H32" s="549" t="s">
        <v>939</v>
      </c>
      <c r="I32" s="129" t="s">
        <v>708</v>
      </c>
      <c r="J32" s="129" t="s">
        <v>620</v>
      </c>
      <c r="K32" s="129" t="s">
        <v>260</v>
      </c>
      <c r="L32" s="549" t="s">
        <v>173</v>
      </c>
      <c r="M32" s="383" t="s">
        <v>1801</v>
      </c>
      <c r="N32" s="352" t="s">
        <v>2658</v>
      </c>
      <c r="O32" s="381">
        <v>3</v>
      </c>
      <c r="P32" s="269" t="s">
        <v>17</v>
      </c>
      <c r="Q32" s="269" t="s">
        <v>17</v>
      </c>
      <c r="R32" s="352" t="s">
        <v>2655</v>
      </c>
    </row>
    <row r="33" spans="1:18" ht="27" customHeight="1" x14ac:dyDescent="0.25">
      <c r="A33" s="549"/>
      <c r="B33" s="549"/>
      <c r="C33" s="549"/>
      <c r="D33" s="549"/>
      <c r="E33" s="549"/>
      <c r="F33" s="549"/>
      <c r="G33" s="549"/>
      <c r="H33" s="549"/>
      <c r="I33" s="145" t="s">
        <v>406</v>
      </c>
      <c r="J33" s="129" t="s">
        <v>17</v>
      </c>
      <c r="K33" s="129" t="s">
        <v>17</v>
      </c>
      <c r="L33" s="549"/>
      <c r="M33" s="383" t="s">
        <v>741</v>
      </c>
      <c r="N33" s="383" t="s">
        <v>2659</v>
      </c>
      <c r="O33" s="383" t="s">
        <v>17</v>
      </c>
      <c r="P33" s="383" t="s">
        <v>17</v>
      </c>
      <c r="Q33" s="383" t="s">
        <v>17</v>
      </c>
      <c r="R33" s="383" t="s">
        <v>17</v>
      </c>
    </row>
    <row r="34" spans="1:18" ht="60" customHeight="1" x14ac:dyDescent="0.25">
      <c r="A34" s="549" t="s">
        <v>1121</v>
      </c>
      <c r="B34" s="549" t="s">
        <v>150</v>
      </c>
      <c r="C34" s="549"/>
      <c r="D34" s="549" t="s">
        <v>392</v>
      </c>
      <c r="E34" s="549" t="s">
        <v>651</v>
      </c>
      <c r="F34" s="549" t="s">
        <v>408</v>
      </c>
      <c r="G34" s="549" t="s">
        <v>1802</v>
      </c>
      <c r="H34" s="549" t="s">
        <v>742</v>
      </c>
      <c r="I34" s="129" t="s">
        <v>743</v>
      </c>
      <c r="J34" s="129" t="s">
        <v>17</v>
      </c>
      <c r="K34" s="129" t="s">
        <v>17</v>
      </c>
      <c r="L34" s="549" t="s">
        <v>14</v>
      </c>
      <c r="M34" s="383" t="s">
        <v>1986</v>
      </c>
      <c r="N34" s="401" t="s">
        <v>2660</v>
      </c>
      <c r="O34" s="381">
        <v>5</v>
      </c>
      <c r="P34" s="269" t="s">
        <v>17</v>
      </c>
      <c r="Q34" s="269" t="s">
        <v>17</v>
      </c>
      <c r="R34" s="352" t="s">
        <v>2661</v>
      </c>
    </row>
    <row r="35" spans="1:18" ht="23.25" customHeight="1" x14ac:dyDescent="0.25">
      <c r="A35" s="549"/>
      <c r="B35" s="549"/>
      <c r="C35" s="549"/>
      <c r="D35" s="549"/>
      <c r="E35" s="549"/>
      <c r="F35" s="549"/>
      <c r="G35" s="549"/>
      <c r="H35" s="549"/>
      <c r="I35" s="145" t="s">
        <v>409</v>
      </c>
      <c r="J35" s="129" t="s">
        <v>17</v>
      </c>
      <c r="K35" s="129" t="s">
        <v>17</v>
      </c>
      <c r="L35" s="549"/>
      <c r="M35" s="383" t="s">
        <v>744</v>
      </c>
      <c r="N35" s="383" t="s">
        <v>2662</v>
      </c>
      <c r="O35" s="383" t="s">
        <v>17</v>
      </c>
      <c r="P35" s="383" t="s">
        <v>17</v>
      </c>
      <c r="Q35" s="383" t="s">
        <v>17</v>
      </c>
      <c r="R35" s="383" t="s">
        <v>17</v>
      </c>
    </row>
    <row r="36" spans="1:18" ht="84" x14ac:dyDescent="0.25">
      <c r="A36" s="549" t="s">
        <v>1122</v>
      </c>
      <c r="B36" s="549" t="s">
        <v>150</v>
      </c>
      <c r="C36" s="549"/>
      <c r="D36" s="549" t="s">
        <v>407</v>
      </c>
      <c r="E36" s="549" t="s">
        <v>651</v>
      </c>
      <c r="F36" s="549" t="s">
        <v>393</v>
      </c>
      <c r="G36" s="568" t="s">
        <v>1803</v>
      </c>
      <c r="H36" s="549" t="s">
        <v>1804</v>
      </c>
      <c r="I36" s="129" t="s">
        <v>17</v>
      </c>
      <c r="J36" s="129" t="s">
        <v>17</v>
      </c>
      <c r="K36" s="129" t="s">
        <v>17</v>
      </c>
      <c r="L36" s="549" t="s">
        <v>38</v>
      </c>
      <c r="M36" s="385" t="s">
        <v>1805</v>
      </c>
      <c r="N36" s="390" t="s">
        <v>2663</v>
      </c>
      <c r="O36" s="381">
        <v>3</v>
      </c>
      <c r="P36" s="269" t="s">
        <v>17</v>
      </c>
      <c r="Q36" s="269" t="s">
        <v>17</v>
      </c>
      <c r="R36" s="36" t="s">
        <v>2664</v>
      </c>
    </row>
    <row r="37" spans="1:18" x14ac:dyDescent="0.25">
      <c r="A37" s="549"/>
      <c r="B37" s="549"/>
      <c r="C37" s="549"/>
      <c r="D37" s="549"/>
      <c r="E37" s="549"/>
      <c r="F37" s="549"/>
      <c r="G37" s="568"/>
      <c r="H37" s="549"/>
      <c r="I37" s="129" t="s">
        <v>17</v>
      </c>
      <c r="J37" s="129" t="s">
        <v>17</v>
      </c>
      <c r="K37" s="129" t="s">
        <v>17</v>
      </c>
      <c r="L37" s="549"/>
      <c r="M37" s="383" t="s">
        <v>17</v>
      </c>
      <c r="N37" s="383" t="s">
        <v>17</v>
      </c>
      <c r="O37" s="383" t="s">
        <v>17</v>
      </c>
      <c r="P37" s="383" t="s">
        <v>17</v>
      </c>
      <c r="Q37" s="383" t="s">
        <v>17</v>
      </c>
      <c r="R37" s="383" t="s">
        <v>17</v>
      </c>
    </row>
    <row r="38" spans="1:18" ht="60" x14ac:dyDescent="0.25">
      <c r="A38" s="549" t="s">
        <v>1123</v>
      </c>
      <c r="B38" s="549" t="s">
        <v>150</v>
      </c>
      <c r="C38" s="549"/>
      <c r="D38" s="549" t="s">
        <v>394</v>
      </c>
      <c r="E38" s="549" t="s">
        <v>651</v>
      </c>
      <c r="F38" s="549" t="s">
        <v>410</v>
      </c>
      <c r="G38" s="549" t="s">
        <v>1806</v>
      </c>
      <c r="H38" s="549" t="s">
        <v>745</v>
      </c>
      <c r="I38" s="129" t="s">
        <v>17</v>
      </c>
      <c r="J38" s="129" t="s">
        <v>17</v>
      </c>
      <c r="K38" s="129" t="s">
        <v>17</v>
      </c>
      <c r="L38" s="549" t="s">
        <v>38</v>
      </c>
      <c r="M38" s="383" t="s">
        <v>1987</v>
      </c>
      <c r="N38" s="352" t="s">
        <v>2665</v>
      </c>
      <c r="O38" s="381">
        <v>3</v>
      </c>
      <c r="P38" s="269" t="s">
        <v>17</v>
      </c>
      <c r="Q38" s="269" t="s">
        <v>17</v>
      </c>
      <c r="R38" s="352" t="s">
        <v>2666</v>
      </c>
    </row>
    <row r="39" spans="1:18" x14ac:dyDescent="0.25">
      <c r="A39" s="549"/>
      <c r="B39" s="549"/>
      <c r="C39" s="549"/>
      <c r="D39" s="549"/>
      <c r="E39" s="549"/>
      <c r="F39" s="549"/>
      <c r="G39" s="549"/>
      <c r="H39" s="549"/>
      <c r="I39" s="129" t="s">
        <v>17</v>
      </c>
      <c r="J39" s="129" t="s">
        <v>17</v>
      </c>
      <c r="K39" s="129" t="s">
        <v>17</v>
      </c>
      <c r="L39" s="549"/>
      <c r="M39" s="383" t="s">
        <v>17</v>
      </c>
      <c r="N39" s="383" t="s">
        <v>17</v>
      </c>
      <c r="O39" s="383" t="s">
        <v>17</v>
      </c>
      <c r="P39" s="383" t="s">
        <v>17</v>
      </c>
      <c r="Q39" s="383" t="s">
        <v>17</v>
      </c>
      <c r="R39" s="383" t="s">
        <v>17</v>
      </c>
    </row>
    <row r="40" spans="1:18" ht="48" x14ac:dyDescent="0.25">
      <c r="A40" s="549" t="s">
        <v>1124</v>
      </c>
      <c r="B40" s="549" t="s">
        <v>150</v>
      </c>
      <c r="C40" s="549"/>
      <c r="D40" s="549" t="s">
        <v>395</v>
      </c>
      <c r="E40" s="549" t="s">
        <v>651</v>
      </c>
      <c r="F40" s="549" t="s">
        <v>411</v>
      </c>
      <c r="G40" s="549" t="s">
        <v>1807</v>
      </c>
      <c r="H40" s="549" t="s">
        <v>746</v>
      </c>
      <c r="I40" s="129" t="s">
        <v>17</v>
      </c>
      <c r="J40" s="129" t="s">
        <v>17</v>
      </c>
      <c r="K40" s="129" t="s">
        <v>17</v>
      </c>
      <c r="L40" s="549" t="s">
        <v>38</v>
      </c>
      <c r="M40" s="383" t="s">
        <v>1988</v>
      </c>
      <c r="N40" s="381" t="s">
        <v>2667</v>
      </c>
      <c r="O40" s="381">
        <v>3</v>
      </c>
      <c r="P40" s="269" t="s">
        <v>17</v>
      </c>
      <c r="Q40" s="269" t="s">
        <v>17</v>
      </c>
      <c r="R40" s="352" t="s">
        <v>2657</v>
      </c>
    </row>
    <row r="41" spans="1:18" x14ac:dyDescent="0.25">
      <c r="A41" s="549"/>
      <c r="B41" s="549"/>
      <c r="C41" s="549"/>
      <c r="D41" s="549"/>
      <c r="E41" s="549"/>
      <c r="F41" s="549"/>
      <c r="G41" s="549"/>
      <c r="H41" s="549"/>
      <c r="I41" s="129" t="s">
        <v>17</v>
      </c>
      <c r="J41" s="129" t="s">
        <v>17</v>
      </c>
      <c r="K41" s="129" t="s">
        <v>17</v>
      </c>
      <c r="L41" s="549"/>
      <c r="M41" s="383" t="s">
        <v>17</v>
      </c>
      <c r="N41" s="383" t="s">
        <v>17</v>
      </c>
      <c r="O41" s="383" t="s">
        <v>17</v>
      </c>
      <c r="P41" s="383" t="s">
        <v>17</v>
      </c>
      <c r="Q41" s="383" t="s">
        <v>17</v>
      </c>
      <c r="R41" s="383" t="s">
        <v>17</v>
      </c>
    </row>
    <row r="42" spans="1:18" ht="60" x14ac:dyDescent="0.25">
      <c r="A42" s="549" t="s">
        <v>1125</v>
      </c>
      <c r="B42" s="549" t="s">
        <v>150</v>
      </c>
      <c r="C42" s="549"/>
      <c r="D42" s="549" t="s">
        <v>396</v>
      </c>
      <c r="E42" s="549" t="s">
        <v>651</v>
      </c>
      <c r="F42" s="549" t="s">
        <v>412</v>
      </c>
      <c r="G42" s="549" t="s">
        <v>1808</v>
      </c>
      <c r="H42" s="549" t="s">
        <v>745</v>
      </c>
      <c r="I42" s="129" t="s">
        <v>17</v>
      </c>
      <c r="J42" s="129" t="s">
        <v>17</v>
      </c>
      <c r="K42" s="129" t="s">
        <v>17</v>
      </c>
      <c r="L42" s="549" t="s">
        <v>38</v>
      </c>
      <c r="M42" s="383" t="s">
        <v>1989</v>
      </c>
      <c r="N42" s="352" t="s">
        <v>2668</v>
      </c>
      <c r="O42" s="381">
        <v>5</v>
      </c>
      <c r="P42" s="269" t="s">
        <v>17</v>
      </c>
      <c r="Q42" s="269" t="s">
        <v>17</v>
      </c>
      <c r="R42" s="352" t="s">
        <v>2657</v>
      </c>
    </row>
    <row r="43" spans="1:18" x14ac:dyDescent="0.25">
      <c r="A43" s="549"/>
      <c r="B43" s="549"/>
      <c r="C43" s="549"/>
      <c r="D43" s="549"/>
      <c r="E43" s="549"/>
      <c r="F43" s="549"/>
      <c r="G43" s="549"/>
      <c r="H43" s="549"/>
      <c r="I43" s="129" t="s">
        <v>17</v>
      </c>
      <c r="J43" s="129" t="s">
        <v>17</v>
      </c>
      <c r="K43" s="129" t="s">
        <v>17</v>
      </c>
      <c r="L43" s="549"/>
      <c r="M43" s="383" t="s">
        <v>17</v>
      </c>
      <c r="N43" s="383" t="s">
        <v>17</v>
      </c>
      <c r="O43" s="383" t="s">
        <v>17</v>
      </c>
      <c r="P43" s="383" t="s">
        <v>17</v>
      </c>
      <c r="Q43" s="383" t="s">
        <v>17</v>
      </c>
      <c r="R43" s="383" t="s">
        <v>17</v>
      </c>
    </row>
    <row r="44" spans="1:18" ht="72" customHeight="1" x14ac:dyDescent="0.25">
      <c r="A44" s="549" t="s">
        <v>1126</v>
      </c>
      <c r="B44" s="549" t="s">
        <v>150</v>
      </c>
      <c r="C44" s="549"/>
      <c r="D44" s="549" t="s">
        <v>413</v>
      </c>
      <c r="E44" s="549" t="s">
        <v>651</v>
      </c>
      <c r="F44" s="549" t="s">
        <v>414</v>
      </c>
      <c r="G44" s="549" t="s">
        <v>1809</v>
      </c>
      <c r="H44" s="549" t="s">
        <v>745</v>
      </c>
      <c r="I44" s="129" t="s">
        <v>17</v>
      </c>
      <c r="J44" s="129" t="s">
        <v>17</v>
      </c>
      <c r="K44" s="129" t="s">
        <v>17</v>
      </c>
      <c r="L44" s="549" t="s">
        <v>38</v>
      </c>
      <c r="M44" s="391" t="s">
        <v>1985</v>
      </c>
      <c r="N44" s="352" t="s">
        <v>2669</v>
      </c>
      <c r="O44" s="381">
        <v>4</v>
      </c>
      <c r="P44" s="269" t="s">
        <v>17</v>
      </c>
      <c r="Q44" s="269" t="s">
        <v>17</v>
      </c>
      <c r="R44" s="352" t="s">
        <v>2657</v>
      </c>
    </row>
    <row r="45" spans="1:18" x14ac:dyDescent="0.25">
      <c r="A45" s="549"/>
      <c r="B45" s="549"/>
      <c r="C45" s="549"/>
      <c r="D45" s="549"/>
      <c r="E45" s="549"/>
      <c r="F45" s="549"/>
      <c r="G45" s="549"/>
      <c r="H45" s="549"/>
      <c r="I45" s="129" t="s">
        <v>17</v>
      </c>
      <c r="J45" s="129" t="s">
        <v>17</v>
      </c>
      <c r="K45" s="129" t="s">
        <v>17</v>
      </c>
      <c r="L45" s="549"/>
      <c r="M45" s="383" t="s">
        <v>17</v>
      </c>
      <c r="N45" s="383" t="s">
        <v>17</v>
      </c>
      <c r="O45" s="383" t="s">
        <v>17</v>
      </c>
      <c r="P45" s="383" t="s">
        <v>17</v>
      </c>
      <c r="Q45" s="383" t="s">
        <v>17</v>
      </c>
      <c r="R45" s="383" t="s">
        <v>17</v>
      </c>
    </row>
    <row r="46" spans="1:18" ht="36" customHeight="1" x14ac:dyDescent="0.25">
      <c r="A46" s="549" t="s">
        <v>1127</v>
      </c>
      <c r="B46" s="549" t="s">
        <v>150</v>
      </c>
      <c r="C46" s="549"/>
      <c r="D46" s="549" t="s">
        <v>397</v>
      </c>
      <c r="E46" s="549" t="s">
        <v>651</v>
      </c>
      <c r="F46" s="549" t="s">
        <v>415</v>
      </c>
      <c r="G46" s="549" t="s">
        <v>1810</v>
      </c>
      <c r="H46" s="549" t="s">
        <v>739</v>
      </c>
      <c r="I46" s="129" t="s">
        <v>17</v>
      </c>
      <c r="J46" s="129" t="s">
        <v>17</v>
      </c>
      <c r="K46" s="129" t="s">
        <v>17</v>
      </c>
      <c r="L46" s="549" t="s">
        <v>38</v>
      </c>
      <c r="M46" s="383" t="s">
        <v>1811</v>
      </c>
      <c r="N46" s="352" t="s">
        <v>2670</v>
      </c>
      <c r="O46" s="381">
        <v>5</v>
      </c>
      <c r="P46" s="269" t="s">
        <v>17</v>
      </c>
      <c r="Q46" s="269" t="s">
        <v>17</v>
      </c>
      <c r="R46" s="352" t="s">
        <v>2657</v>
      </c>
    </row>
    <row r="47" spans="1:18" x14ac:dyDescent="0.25">
      <c r="A47" s="549"/>
      <c r="B47" s="549"/>
      <c r="C47" s="549"/>
      <c r="D47" s="549"/>
      <c r="E47" s="549"/>
      <c r="F47" s="549"/>
      <c r="G47" s="549"/>
      <c r="H47" s="549"/>
      <c r="I47" s="129" t="s">
        <v>17</v>
      </c>
      <c r="J47" s="129" t="s">
        <v>17</v>
      </c>
      <c r="K47" s="129" t="s">
        <v>17</v>
      </c>
      <c r="L47" s="549"/>
      <c r="M47" s="383" t="s">
        <v>17</v>
      </c>
      <c r="N47" s="383" t="s">
        <v>17</v>
      </c>
      <c r="O47" s="383" t="s">
        <v>17</v>
      </c>
      <c r="P47" s="383" t="s">
        <v>17</v>
      </c>
      <c r="Q47" s="383" t="s">
        <v>17</v>
      </c>
      <c r="R47" s="383" t="s">
        <v>17</v>
      </c>
    </row>
    <row r="48" spans="1:18" ht="96" customHeight="1" x14ac:dyDescent="0.25">
      <c r="A48" s="549" t="s">
        <v>1128</v>
      </c>
      <c r="B48" s="549" t="s">
        <v>150</v>
      </c>
      <c r="C48" s="549"/>
      <c r="D48" s="549" t="s">
        <v>398</v>
      </c>
      <c r="E48" s="549" t="s">
        <v>651</v>
      </c>
      <c r="F48" s="549" t="s">
        <v>399</v>
      </c>
      <c r="G48" s="549" t="s">
        <v>1812</v>
      </c>
      <c r="H48" s="565" t="s">
        <v>400</v>
      </c>
      <c r="I48" s="129" t="s">
        <v>17</v>
      </c>
      <c r="J48" s="129" t="s">
        <v>17</v>
      </c>
      <c r="K48" s="129" t="s">
        <v>17</v>
      </c>
      <c r="L48" s="549"/>
      <c r="M48" s="385" t="s">
        <v>1813</v>
      </c>
      <c r="N48" s="390" t="s">
        <v>2671</v>
      </c>
      <c r="O48" s="381">
        <v>2</v>
      </c>
      <c r="P48" s="352" t="s">
        <v>2672</v>
      </c>
      <c r="Q48" s="352" t="s">
        <v>2673</v>
      </c>
      <c r="R48" s="352" t="s">
        <v>2674</v>
      </c>
    </row>
    <row r="49" spans="1:18" x14ac:dyDescent="0.25">
      <c r="A49" s="549"/>
      <c r="B49" s="549"/>
      <c r="C49" s="549"/>
      <c r="D49" s="549"/>
      <c r="E49" s="549"/>
      <c r="F49" s="549"/>
      <c r="G49" s="549"/>
      <c r="H49" s="566"/>
      <c r="I49" s="129" t="s">
        <v>17</v>
      </c>
      <c r="J49" s="129" t="s">
        <v>17</v>
      </c>
      <c r="K49" s="129" t="s">
        <v>17</v>
      </c>
      <c r="L49" s="549"/>
      <c r="M49" s="383" t="s">
        <v>17</v>
      </c>
      <c r="N49" s="383" t="s">
        <v>17</v>
      </c>
      <c r="O49" s="383" t="s">
        <v>17</v>
      </c>
      <c r="P49" s="383" t="s">
        <v>17</v>
      </c>
      <c r="Q49" s="383" t="s">
        <v>17</v>
      </c>
      <c r="R49" s="383" t="s">
        <v>17</v>
      </c>
    </row>
    <row r="50" spans="1:18" ht="72" customHeight="1" x14ac:dyDescent="0.25">
      <c r="A50" s="549" t="s">
        <v>1129</v>
      </c>
      <c r="B50" s="549" t="s">
        <v>150</v>
      </c>
      <c r="C50" s="549"/>
      <c r="D50" s="549" t="s">
        <v>416</v>
      </c>
      <c r="E50" s="549" t="s">
        <v>651</v>
      </c>
      <c r="F50" s="549" t="s">
        <v>401</v>
      </c>
      <c r="G50" s="549" t="s">
        <v>1814</v>
      </c>
      <c r="H50" s="549" t="s">
        <v>747</v>
      </c>
      <c r="I50" s="129" t="s">
        <v>17</v>
      </c>
      <c r="J50" s="129" t="s">
        <v>17</v>
      </c>
      <c r="K50" s="129" t="s">
        <v>17</v>
      </c>
      <c r="L50" s="549" t="s">
        <v>38</v>
      </c>
      <c r="M50" s="383" t="s">
        <v>1815</v>
      </c>
      <c r="N50" s="352" t="s">
        <v>2675</v>
      </c>
      <c r="O50" s="381">
        <v>5</v>
      </c>
      <c r="P50" s="269" t="s">
        <v>17</v>
      </c>
      <c r="Q50" s="269" t="s">
        <v>17</v>
      </c>
      <c r="R50" s="352" t="s">
        <v>2676</v>
      </c>
    </row>
    <row r="51" spans="1:18" x14ac:dyDescent="0.25">
      <c r="A51" s="549"/>
      <c r="B51" s="549"/>
      <c r="C51" s="549"/>
      <c r="D51" s="549"/>
      <c r="E51" s="549"/>
      <c r="F51" s="549"/>
      <c r="G51" s="549"/>
      <c r="H51" s="549"/>
      <c r="I51" s="129" t="s">
        <v>17</v>
      </c>
      <c r="J51" s="129" t="s">
        <v>17</v>
      </c>
      <c r="K51" s="129" t="s">
        <v>17</v>
      </c>
      <c r="L51" s="549"/>
      <c r="M51" s="383" t="s">
        <v>17</v>
      </c>
      <c r="N51" s="383" t="s">
        <v>17</v>
      </c>
      <c r="O51" s="383" t="s">
        <v>17</v>
      </c>
      <c r="P51" s="383" t="s">
        <v>17</v>
      </c>
      <c r="Q51" s="383" t="s">
        <v>17</v>
      </c>
      <c r="R51" s="383" t="s">
        <v>17</v>
      </c>
    </row>
    <row r="52" spans="1:18" ht="72" x14ac:dyDescent="0.25">
      <c r="A52" s="549" t="s">
        <v>1130</v>
      </c>
      <c r="B52" s="549" t="s">
        <v>150</v>
      </c>
      <c r="C52" s="549"/>
      <c r="D52" s="549" t="s">
        <v>402</v>
      </c>
      <c r="E52" s="549" t="s">
        <v>651</v>
      </c>
      <c r="F52" s="549" t="s">
        <v>403</v>
      </c>
      <c r="G52" s="549" t="s">
        <v>748</v>
      </c>
      <c r="H52" s="568" t="s">
        <v>749</v>
      </c>
      <c r="I52" s="129" t="s">
        <v>17</v>
      </c>
      <c r="J52" s="129" t="s">
        <v>17</v>
      </c>
      <c r="K52" s="129" t="s">
        <v>17</v>
      </c>
      <c r="L52" s="549" t="s">
        <v>38</v>
      </c>
      <c r="M52" s="385" t="s">
        <v>1816</v>
      </c>
      <c r="N52" s="352" t="s">
        <v>2677</v>
      </c>
      <c r="O52" s="381">
        <v>3</v>
      </c>
      <c r="P52" s="269" t="s">
        <v>17</v>
      </c>
      <c r="Q52" s="269" t="s">
        <v>17</v>
      </c>
      <c r="R52" s="352" t="s">
        <v>2657</v>
      </c>
    </row>
    <row r="53" spans="1:18" x14ac:dyDescent="0.25">
      <c r="A53" s="549"/>
      <c r="B53" s="549"/>
      <c r="C53" s="549"/>
      <c r="D53" s="549"/>
      <c r="E53" s="549"/>
      <c r="F53" s="549"/>
      <c r="G53" s="549"/>
      <c r="H53" s="568"/>
      <c r="I53" s="129" t="s">
        <v>17</v>
      </c>
      <c r="J53" s="129" t="s">
        <v>17</v>
      </c>
      <c r="K53" s="129" t="s">
        <v>17</v>
      </c>
      <c r="L53" s="549"/>
      <c r="M53" s="383" t="s">
        <v>17</v>
      </c>
      <c r="N53" s="383" t="s">
        <v>17</v>
      </c>
      <c r="O53" s="383" t="s">
        <v>17</v>
      </c>
      <c r="P53" s="383" t="s">
        <v>17</v>
      </c>
      <c r="Q53" s="383" t="s">
        <v>17</v>
      </c>
      <c r="R53" s="383" t="s">
        <v>17</v>
      </c>
    </row>
  </sheetData>
  <mergeCells count="221">
    <mergeCell ref="E8:E9"/>
    <mergeCell ref="F8:F9"/>
    <mergeCell ref="G8:G9"/>
    <mergeCell ref="H8:H9"/>
    <mergeCell ref="L8:L9"/>
    <mergeCell ref="E5:E7"/>
    <mergeCell ref="F5:F7"/>
    <mergeCell ref="G5:G7"/>
    <mergeCell ref="H5:H7"/>
    <mergeCell ref="I5:L5"/>
    <mergeCell ref="L6:L7"/>
    <mergeCell ref="A1:D1"/>
    <mergeCell ref="A3:B3"/>
    <mergeCell ref="A5:A7"/>
    <mergeCell ref="B5:B7"/>
    <mergeCell ref="C5:C7"/>
    <mergeCell ref="D5:D7"/>
    <mergeCell ref="A8:A9"/>
    <mergeCell ref="B8:B9"/>
    <mergeCell ref="C8:C9"/>
    <mergeCell ref="D8:D9"/>
    <mergeCell ref="G10:G11"/>
    <mergeCell ref="H10:H11"/>
    <mergeCell ref="L10:L11"/>
    <mergeCell ref="A12:A13"/>
    <mergeCell ref="B12:B13"/>
    <mergeCell ref="C12:C13"/>
    <mergeCell ref="D12:D13"/>
    <mergeCell ref="E12:E13"/>
    <mergeCell ref="F12:F13"/>
    <mergeCell ref="G12:G13"/>
    <mergeCell ref="A10:A11"/>
    <mergeCell ref="B10:B11"/>
    <mergeCell ref="C10:C11"/>
    <mergeCell ref="D10:D11"/>
    <mergeCell ref="E10:E11"/>
    <mergeCell ref="F10:F11"/>
    <mergeCell ref="H12:H13"/>
    <mergeCell ref="L12:L13"/>
    <mergeCell ref="A14:A15"/>
    <mergeCell ref="B14:B15"/>
    <mergeCell ref="C14:C15"/>
    <mergeCell ref="D14:D15"/>
    <mergeCell ref="E14:E15"/>
    <mergeCell ref="F14:F15"/>
    <mergeCell ref="G14:G15"/>
    <mergeCell ref="H14:H15"/>
    <mergeCell ref="L14:L15"/>
    <mergeCell ref="A16:A17"/>
    <mergeCell ref="B16:B17"/>
    <mergeCell ref="C16:C17"/>
    <mergeCell ref="D16:D17"/>
    <mergeCell ref="E16:E17"/>
    <mergeCell ref="F16:F17"/>
    <mergeCell ref="G16:G17"/>
    <mergeCell ref="H16:H17"/>
    <mergeCell ref="L16:L17"/>
    <mergeCell ref="G18:G19"/>
    <mergeCell ref="H18:H19"/>
    <mergeCell ref="L18:L19"/>
    <mergeCell ref="A18:A19"/>
    <mergeCell ref="B18:B19"/>
    <mergeCell ref="C18:C19"/>
    <mergeCell ref="D18:D19"/>
    <mergeCell ref="E18:E19"/>
    <mergeCell ref="F18:F19"/>
    <mergeCell ref="F24:F25"/>
    <mergeCell ref="L20:L21"/>
    <mergeCell ref="A22:A23"/>
    <mergeCell ref="G22:G23"/>
    <mergeCell ref="H22:H23"/>
    <mergeCell ref="L22:L23"/>
    <mergeCell ref="A24:A25"/>
    <mergeCell ref="G24:G25"/>
    <mergeCell ref="H24:H25"/>
    <mergeCell ref="L24:L25"/>
    <mergeCell ref="B22:B23"/>
    <mergeCell ref="A20:A21"/>
    <mergeCell ref="B20:B21"/>
    <mergeCell ref="C20:C21"/>
    <mergeCell ref="D20:D21"/>
    <mergeCell ref="E20:E21"/>
    <mergeCell ref="F20:F21"/>
    <mergeCell ref="G20:G21"/>
    <mergeCell ref="H20:H21"/>
    <mergeCell ref="C22:C23"/>
    <mergeCell ref="D22:D23"/>
    <mergeCell ref="E22:E23"/>
    <mergeCell ref="F22:F23"/>
    <mergeCell ref="G30:G31"/>
    <mergeCell ref="H30:H31"/>
    <mergeCell ref="L30:L31"/>
    <mergeCell ref="A32:A33"/>
    <mergeCell ref="B32:B33"/>
    <mergeCell ref="C32:C33"/>
    <mergeCell ref="D32:D33"/>
    <mergeCell ref="E32:E33"/>
    <mergeCell ref="F32:F33"/>
    <mergeCell ref="G32:G33"/>
    <mergeCell ref="A30:A31"/>
    <mergeCell ref="B30:B31"/>
    <mergeCell ref="C30:C31"/>
    <mergeCell ref="D30:D31"/>
    <mergeCell ref="E30:E31"/>
    <mergeCell ref="F30:F31"/>
    <mergeCell ref="H32:H33"/>
    <mergeCell ref="L32:L33"/>
    <mergeCell ref="A34:A35"/>
    <mergeCell ref="B34:B35"/>
    <mergeCell ref="C34:C35"/>
    <mergeCell ref="D34:D35"/>
    <mergeCell ref="E34:E35"/>
    <mergeCell ref="F34:F35"/>
    <mergeCell ref="G34:G35"/>
    <mergeCell ref="H34:H35"/>
    <mergeCell ref="L34:L35"/>
    <mergeCell ref="A36:A37"/>
    <mergeCell ref="B36:B37"/>
    <mergeCell ref="C36:C37"/>
    <mergeCell ref="D36:D37"/>
    <mergeCell ref="E36:E37"/>
    <mergeCell ref="F36:F37"/>
    <mergeCell ref="G36:G37"/>
    <mergeCell ref="H36:H37"/>
    <mergeCell ref="L36:L37"/>
    <mergeCell ref="G38:G39"/>
    <mergeCell ref="H38:H39"/>
    <mergeCell ref="L38:L39"/>
    <mergeCell ref="A40:A41"/>
    <mergeCell ref="B40:B41"/>
    <mergeCell ref="C40:C41"/>
    <mergeCell ref="D40:D41"/>
    <mergeCell ref="E40:E41"/>
    <mergeCell ref="F40:F41"/>
    <mergeCell ref="G40:G41"/>
    <mergeCell ref="A38:A39"/>
    <mergeCell ref="B38:B39"/>
    <mergeCell ref="C38:C39"/>
    <mergeCell ref="D38:D39"/>
    <mergeCell ref="E38:E39"/>
    <mergeCell ref="F38:F39"/>
    <mergeCell ref="H40:H41"/>
    <mergeCell ref="L40:L41"/>
    <mergeCell ref="A42:A43"/>
    <mergeCell ref="B42:B43"/>
    <mergeCell ref="C42:C43"/>
    <mergeCell ref="D42:D43"/>
    <mergeCell ref="E42:E43"/>
    <mergeCell ref="F42:F43"/>
    <mergeCell ref="G42:G43"/>
    <mergeCell ref="H42:H43"/>
    <mergeCell ref="L42:L43"/>
    <mergeCell ref="A44:A45"/>
    <mergeCell ref="B44:B45"/>
    <mergeCell ref="C44:C45"/>
    <mergeCell ref="D44:D45"/>
    <mergeCell ref="E44:E45"/>
    <mergeCell ref="F44:F45"/>
    <mergeCell ref="G44:G45"/>
    <mergeCell ref="H44:H45"/>
    <mergeCell ref="L44:L45"/>
    <mergeCell ref="G46:G47"/>
    <mergeCell ref="H46:H47"/>
    <mergeCell ref="L46:L47"/>
    <mergeCell ref="A48:A49"/>
    <mergeCell ref="B48:B49"/>
    <mergeCell ref="C48:C49"/>
    <mergeCell ref="D48:D49"/>
    <mergeCell ref="E48:E49"/>
    <mergeCell ref="F48:F49"/>
    <mergeCell ref="G48:G49"/>
    <mergeCell ref="A46:A47"/>
    <mergeCell ref="B46:B47"/>
    <mergeCell ref="C46:C47"/>
    <mergeCell ref="D46:D47"/>
    <mergeCell ref="E46:E47"/>
    <mergeCell ref="F46:F47"/>
    <mergeCell ref="H48:H49"/>
    <mergeCell ref="L48:L49"/>
    <mergeCell ref="A50:A51"/>
    <mergeCell ref="B50:B51"/>
    <mergeCell ref="C50:C51"/>
    <mergeCell ref="D50:D51"/>
    <mergeCell ref="E50:E51"/>
    <mergeCell ref="F50:F51"/>
    <mergeCell ref="G50:G51"/>
    <mergeCell ref="H50:H51"/>
    <mergeCell ref="L50:L51"/>
    <mergeCell ref="A52:A53"/>
    <mergeCell ref="B52:B53"/>
    <mergeCell ref="C52:C53"/>
    <mergeCell ref="D52:D53"/>
    <mergeCell ref="E52:E53"/>
    <mergeCell ref="F52:F53"/>
    <mergeCell ref="G52:G53"/>
    <mergeCell ref="H52:H53"/>
    <mergeCell ref="L52:L53"/>
    <mergeCell ref="M5:R5"/>
    <mergeCell ref="M6:R6"/>
    <mergeCell ref="C28:C29"/>
    <mergeCell ref="B28:B29"/>
    <mergeCell ref="A28:A29"/>
    <mergeCell ref="L28:L29"/>
    <mergeCell ref="H28:H29"/>
    <mergeCell ref="G28:G29"/>
    <mergeCell ref="F28:F29"/>
    <mergeCell ref="E28:E29"/>
    <mergeCell ref="D28:D29"/>
    <mergeCell ref="L26:L27"/>
    <mergeCell ref="A26:A27"/>
    <mergeCell ref="B26:B27"/>
    <mergeCell ref="C26:C27"/>
    <mergeCell ref="D26:D27"/>
    <mergeCell ref="E26:E27"/>
    <mergeCell ref="F26:F27"/>
    <mergeCell ref="G26:G27"/>
    <mergeCell ref="H26:H27"/>
    <mergeCell ref="B24:B25"/>
    <mergeCell ref="C24:C25"/>
    <mergeCell ref="D24:D25"/>
    <mergeCell ref="E24:E25"/>
  </mergeCells>
  <conditionalFormatting sqref="O8 O10 O12 O14 O16 O18 O20 O22 O24 O26:O28 O30 O32 O34 O36 O38 O40 O42 O44 O46 O48 O50 O52">
    <cfRule type="cellIs" dxfId="487" priority="7" operator="equal">
      <formula>5</formula>
    </cfRule>
    <cfRule type="cellIs" dxfId="486" priority="8" operator="equal">
      <formula>1</formula>
    </cfRule>
    <cfRule type="cellIs" dxfId="485" priority="9" operator="equal">
      <formula>"NOT APPLICABLE"</formula>
    </cfRule>
    <cfRule type="cellIs" dxfId="484" priority="10" operator="equal">
      <formula>5</formula>
    </cfRule>
    <cfRule type="cellIs" dxfId="483" priority="11" operator="equal">
      <formula>4</formula>
    </cfRule>
    <cfRule type="cellIs" dxfId="482" priority="12" operator="equal">
      <formula>3</formula>
    </cfRule>
    <cfRule type="cellIs" dxfId="481" priority="13" operator="equal">
      <formula>2</formula>
    </cfRule>
    <cfRule type="cellIs" dxfId="480" priority="14" operator="equal">
      <formula>1</formula>
    </cfRule>
  </conditionalFormatting>
  <conditionalFormatting sqref="O28 O30 O32 O34 O36 O38 O40 O42 O44 O46 O48 O50 O52 O22">
    <cfRule type="cellIs" dxfId="479" priority="1" operator="equal">
      <formula>"NOT APPLICABLE"</formula>
    </cfRule>
    <cfRule type="cellIs" dxfId="478" priority="2" operator="equal">
      <formula>5</formula>
    </cfRule>
    <cfRule type="cellIs" dxfId="477" priority="3" operator="equal">
      <formula>4</formula>
    </cfRule>
    <cfRule type="cellIs" dxfId="476" priority="4" operator="equal">
      <formula>3</formula>
    </cfRule>
    <cfRule type="cellIs" dxfId="475" priority="5" operator="equal">
      <formula>2</formula>
    </cfRule>
    <cfRule type="cellIs" dxfId="474" priority="6" operator="equal">
      <formula>1</formula>
    </cfRule>
  </conditionalFormatting>
  <pageMargins left="0.39370078740157483" right="0.39370078740157483" top="0.39370078740157483" bottom="0.39370078740157483" header="0.39370078740157483" footer="0.39370078740157483"/>
  <pageSetup paperSize="9" scale="63" firstPageNumber="27" fitToHeight="0" orientation="landscape" r:id="rId1"/>
  <headerFooter>
    <oddHeader>&amp;CSDBIP 2012/2013</oddHeader>
    <oddFooter>Page &amp;P of &amp;N</oddFooter>
  </headerFooter>
  <rowBreaks count="2" manualBreakCount="2">
    <brk id="18" max="18" man="1"/>
    <brk id="33" max="1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 O14 O16 O18 O20 O22 O24 O26 O28 O30 O32 O34 O36 O38 O40 O42 O44 O46 O48 O50 O52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topLeftCell="D19" zoomScaleSheetLayoutView="100" workbookViewId="0">
      <selection activeCell="F14" sqref="F14:F15"/>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2162</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s="189" customFormat="1" ht="18.75" thickBot="1" x14ac:dyDescent="0.3">
      <c r="E3" s="202"/>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2163</v>
      </c>
    </row>
    <row r="13" spans="1:16" s="189" customFormat="1" ht="18" x14ac:dyDescent="0.25"/>
    <row r="14" spans="1:16" s="189" customFormat="1" ht="18" x14ac:dyDescent="0.25">
      <c r="D14" s="190">
        <v>1.1000000000000001</v>
      </c>
      <c r="E14" s="188" t="s">
        <v>2118</v>
      </c>
      <c r="F14" s="189">
        <v>25</v>
      </c>
    </row>
    <row r="15" spans="1:16" s="189" customFormat="1" ht="18.75" x14ac:dyDescent="0.3">
      <c r="D15" s="189" t="s">
        <v>2119</v>
      </c>
      <c r="E15" s="191" t="s">
        <v>2120</v>
      </c>
      <c r="F15" s="189">
        <v>23</v>
      </c>
    </row>
    <row r="16" spans="1:16" s="189" customFormat="1" ht="18" x14ac:dyDescent="0.25">
      <c r="D16" s="189" t="s">
        <v>2121</v>
      </c>
      <c r="E16" s="188" t="s">
        <v>2122</v>
      </c>
      <c r="F16" s="189">
        <v>2</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ht="18.75" hidden="1" x14ac:dyDescent="0.3">
      <c r="D42" s="194"/>
      <c r="E42" s="195"/>
      <c r="F42" s="196"/>
      <c r="G42" s="196"/>
    </row>
    <row r="43" spans="4:7" ht="18.75" hidden="1" x14ac:dyDescent="0.3">
      <c r="D43" s="196"/>
      <c r="E43" s="196"/>
      <c r="F43" s="196"/>
      <c r="G43" s="196"/>
    </row>
    <row r="44" spans="4:7" ht="18.75" hidden="1" x14ac:dyDescent="0.3">
      <c r="D44" s="196"/>
      <c r="E44" s="196"/>
      <c r="F44" s="196"/>
      <c r="G44" s="196"/>
    </row>
    <row r="45" spans="4:7" hidden="1" x14ac:dyDescent="0.3">
      <c r="D45" s="197"/>
      <c r="E45" s="198"/>
      <c r="F45" s="198"/>
      <c r="G45" s="198"/>
    </row>
    <row r="46" spans="4:7" hidden="1" x14ac:dyDescent="0.3"/>
    <row r="47" spans="4:7" hidden="1" x14ac:dyDescent="0.3"/>
    <row r="48" spans="4:7" ht="18.75" x14ac:dyDescent="0.3">
      <c r="D48" s="190">
        <v>2.1</v>
      </c>
      <c r="E48" s="189" t="s">
        <v>2159</v>
      </c>
      <c r="F48" s="189"/>
      <c r="G48" s="189"/>
    </row>
    <row r="72" spans="4:7" ht="18.75" x14ac:dyDescent="0.3">
      <c r="D72" s="194"/>
      <c r="E72" s="195"/>
      <c r="F72" s="196"/>
      <c r="G72" s="196"/>
    </row>
    <row r="73" spans="4:7" ht="18.75" x14ac:dyDescent="0.3">
      <c r="D73" s="196"/>
      <c r="E73" s="196"/>
      <c r="F73" s="196"/>
      <c r="G73" s="196"/>
    </row>
    <row r="74" spans="4:7" ht="18.75" x14ac:dyDescent="0.3">
      <c r="D74" s="196"/>
      <c r="E74" s="196"/>
      <c r="F74" s="196"/>
      <c r="G74" s="196"/>
    </row>
    <row r="75" spans="4:7" x14ac:dyDescent="0.3">
      <c r="D75" s="197"/>
      <c r="E75" s="198"/>
      <c r="F75" s="203"/>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10" fitToHeight="25" orientation="portrait" r:id="rId1"/>
  <headerFooter>
    <oddFooter>Page &amp;P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55"/>
  <sheetViews>
    <sheetView view="pageBreakPreview" zoomScaleSheetLayoutView="100" workbookViewId="0">
      <pane xSplit="1" ySplit="7" topLeftCell="B42" activePane="bottomRight" state="frozen"/>
      <selection pane="topRight" activeCell="B1" sqref="B1"/>
      <selection pane="bottomLeft" activeCell="A8" sqref="A8"/>
      <selection pane="bottomRight" activeCell="O12" sqref="O12"/>
    </sheetView>
  </sheetViews>
  <sheetFormatPr defaultColWidth="8.7109375" defaultRowHeight="12" x14ac:dyDescent="0.2"/>
  <cols>
    <col min="1" max="1" width="8.7109375" style="26" customWidth="1"/>
    <col min="2" max="2" width="14.85546875" style="26" customWidth="1"/>
    <col min="3" max="3" width="17.140625" style="26" customWidth="1"/>
    <col min="4" max="4" width="12.140625" style="26" customWidth="1"/>
    <col min="5" max="5" width="8.7109375" style="26"/>
    <col min="6" max="6" width="10.85546875" style="26" customWidth="1"/>
    <col min="7" max="7" width="8.7109375" style="26"/>
    <col min="8" max="8" width="11.7109375" style="26" customWidth="1"/>
    <col min="9" max="9" width="9.5703125" style="26" bestFit="1" customWidth="1"/>
    <col min="10" max="10" width="9.5703125" style="26" customWidth="1"/>
    <col min="11" max="11" width="9.5703125" style="26" bestFit="1" customWidth="1"/>
    <col min="12" max="16384" width="8.7109375" style="26"/>
  </cols>
  <sheetData>
    <row r="1" spans="1:18" s="28" customFormat="1" ht="15.75" x14ac:dyDescent="0.25">
      <c r="A1" s="537" t="s">
        <v>2</v>
      </c>
      <c r="B1" s="537"/>
      <c r="C1" s="537"/>
      <c r="D1" s="537"/>
      <c r="E1" s="537"/>
      <c r="F1" s="105"/>
    </row>
    <row r="2" spans="1:18" s="28" customFormat="1" ht="15.75" x14ac:dyDescent="0.25"/>
    <row r="3" spans="1:18" s="28" customFormat="1" ht="15.75" x14ac:dyDescent="0.25">
      <c r="A3" s="537" t="s">
        <v>954</v>
      </c>
      <c r="B3" s="537"/>
      <c r="C3" s="537"/>
      <c r="D3" s="537"/>
      <c r="E3" s="537"/>
      <c r="F3" s="537"/>
      <c r="G3" s="537"/>
      <c r="H3" s="537"/>
      <c r="I3" s="537"/>
      <c r="J3" s="537"/>
      <c r="K3" s="537"/>
      <c r="L3" s="537"/>
      <c r="M3" s="27"/>
    </row>
    <row r="4" spans="1:18" s="28" customFormat="1" ht="15.75" x14ac:dyDescent="0.25">
      <c r="A4" s="101"/>
      <c r="B4" s="101"/>
      <c r="C4" s="101"/>
      <c r="D4" s="101"/>
      <c r="E4" s="101"/>
      <c r="F4" s="101"/>
      <c r="G4" s="101"/>
      <c r="H4" s="101"/>
      <c r="I4" s="101"/>
    </row>
    <row r="5" spans="1:18" ht="24" customHeight="1" x14ac:dyDescent="0.2">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2" customHeight="1" x14ac:dyDescent="0.2">
      <c r="A6" s="532"/>
      <c r="B6" s="534"/>
      <c r="C6" s="532"/>
      <c r="D6" s="532"/>
      <c r="E6" s="532"/>
      <c r="F6" s="532"/>
      <c r="G6" s="532"/>
      <c r="H6" s="534"/>
      <c r="I6" s="102" t="s">
        <v>1</v>
      </c>
      <c r="J6" s="102" t="s">
        <v>8</v>
      </c>
      <c r="K6" s="102" t="s">
        <v>9</v>
      </c>
      <c r="L6" s="536" t="s">
        <v>10</v>
      </c>
      <c r="M6" s="515" t="s">
        <v>2421</v>
      </c>
      <c r="N6" s="516"/>
      <c r="O6" s="516"/>
      <c r="P6" s="516"/>
      <c r="Q6" s="516"/>
      <c r="R6" s="517"/>
    </row>
    <row r="7" spans="1:18" ht="60" x14ac:dyDescent="0.2">
      <c r="A7" s="532"/>
      <c r="B7" s="535"/>
      <c r="C7" s="532"/>
      <c r="D7" s="532"/>
      <c r="E7" s="532"/>
      <c r="F7" s="532"/>
      <c r="G7" s="532"/>
      <c r="H7" s="535"/>
      <c r="I7" s="102" t="s">
        <v>11</v>
      </c>
      <c r="J7" s="102" t="s">
        <v>11</v>
      </c>
      <c r="K7" s="102" t="s">
        <v>11</v>
      </c>
      <c r="L7" s="536"/>
      <c r="M7" s="319" t="s">
        <v>2340</v>
      </c>
      <c r="N7" s="319" t="s">
        <v>2422</v>
      </c>
      <c r="O7" s="319" t="s">
        <v>2342</v>
      </c>
      <c r="P7" s="319" t="s">
        <v>2337</v>
      </c>
      <c r="Q7" s="319" t="s">
        <v>2338</v>
      </c>
      <c r="R7" s="319" t="s">
        <v>2339</v>
      </c>
    </row>
    <row r="8" spans="1:18" s="36" customFormat="1" ht="72" x14ac:dyDescent="0.25">
      <c r="A8" s="527" t="s">
        <v>1131</v>
      </c>
      <c r="B8" s="569" t="s">
        <v>152</v>
      </c>
      <c r="C8" s="518" t="s">
        <v>940</v>
      </c>
      <c r="D8" s="518" t="s">
        <v>941</v>
      </c>
      <c r="E8" s="518" t="s">
        <v>942</v>
      </c>
      <c r="F8" s="518" t="s">
        <v>943</v>
      </c>
      <c r="G8" s="518" t="s">
        <v>1958</v>
      </c>
      <c r="H8" s="518" t="s">
        <v>1132</v>
      </c>
      <c r="I8" s="265" t="s">
        <v>885</v>
      </c>
      <c r="J8" s="265" t="s">
        <v>17</v>
      </c>
      <c r="K8" s="265" t="s">
        <v>17</v>
      </c>
      <c r="L8" s="518" t="s">
        <v>1133</v>
      </c>
      <c r="M8" s="381" t="s">
        <v>951</v>
      </c>
      <c r="N8" s="381" t="s">
        <v>37</v>
      </c>
      <c r="O8" s="389" t="s">
        <v>2678</v>
      </c>
      <c r="P8" s="455" t="s">
        <v>3102</v>
      </c>
      <c r="Q8" s="455" t="s">
        <v>3103</v>
      </c>
      <c r="R8" s="455" t="s">
        <v>3104</v>
      </c>
    </row>
    <row r="9" spans="1:18" s="36" customFormat="1" x14ac:dyDescent="0.25">
      <c r="A9" s="528"/>
      <c r="B9" s="570"/>
      <c r="C9" s="519"/>
      <c r="D9" s="519"/>
      <c r="E9" s="519"/>
      <c r="F9" s="519"/>
      <c r="G9" s="519"/>
      <c r="H9" s="519"/>
      <c r="I9" s="265" t="s">
        <v>944</v>
      </c>
      <c r="J9" s="265" t="s">
        <v>17</v>
      </c>
      <c r="K9" s="265" t="s">
        <v>17</v>
      </c>
      <c r="L9" s="519"/>
      <c r="M9" s="381" t="s">
        <v>17</v>
      </c>
      <c r="N9" s="381" t="s">
        <v>17</v>
      </c>
      <c r="O9" s="381" t="s">
        <v>17</v>
      </c>
      <c r="P9" s="381" t="s">
        <v>17</v>
      </c>
      <c r="Q9" s="381" t="s">
        <v>17</v>
      </c>
      <c r="R9" s="381" t="s">
        <v>17</v>
      </c>
    </row>
    <row r="10" spans="1:18" s="36" customFormat="1" ht="72" customHeight="1" x14ac:dyDescent="0.25">
      <c r="A10" s="527" t="s">
        <v>1135</v>
      </c>
      <c r="B10" s="569" t="s">
        <v>152</v>
      </c>
      <c r="C10" s="518" t="s">
        <v>940</v>
      </c>
      <c r="D10" s="518" t="s">
        <v>949</v>
      </c>
      <c r="E10" s="518" t="s">
        <v>942</v>
      </c>
      <c r="F10" s="518" t="s">
        <v>1959</v>
      </c>
      <c r="G10" s="518" t="s">
        <v>1960</v>
      </c>
      <c r="H10" s="571" t="s">
        <v>1961</v>
      </c>
      <c r="I10" s="265" t="s">
        <v>952</v>
      </c>
      <c r="J10" s="265" t="s">
        <v>17</v>
      </c>
      <c r="K10" s="265" t="s">
        <v>17</v>
      </c>
      <c r="L10" s="518" t="s">
        <v>1133</v>
      </c>
      <c r="M10" s="381" t="s">
        <v>2355</v>
      </c>
      <c r="N10" s="381" t="s">
        <v>2679</v>
      </c>
      <c r="O10" s="381" t="s">
        <v>2680</v>
      </c>
      <c r="P10" s="456" t="s">
        <v>2681</v>
      </c>
      <c r="Q10" s="456" t="s">
        <v>2682</v>
      </c>
      <c r="R10" s="456" t="s">
        <v>3105</v>
      </c>
    </row>
    <row r="11" spans="1:18" s="36" customFormat="1" x14ac:dyDescent="0.25">
      <c r="A11" s="528"/>
      <c r="B11" s="570"/>
      <c r="C11" s="519"/>
      <c r="D11" s="519"/>
      <c r="E11" s="519"/>
      <c r="F11" s="519"/>
      <c r="G11" s="519"/>
      <c r="H11" s="572"/>
      <c r="I11" s="265">
        <v>5131001643</v>
      </c>
      <c r="J11" s="265" t="s">
        <v>17</v>
      </c>
      <c r="K11" s="265" t="s">
        <v>17</v>
      </c>
      <c r="L11" s="519"/>
      <c r="M11" s="386" t="s">
        <v>17</v>
      </c>
      <c r="N11" s="386" t="s">
        <v>17</v>
      </c>
      <c r="O11" s="386" t="s">
        <v>17</v>
      </c>
      <c r="P11" s="386" t="s">
        <v>17</v>
      </c>
      <c r="Q11" s="386" t="s">
        <v>17</v>
      </c>
      <c r="R11" s="386" t="s">
        <v>17</v>
      </c>
    </row>
    <row r="12" spans="1:18" s="36" customFormat="1" ht="67.5" customHeight="1" x14ac:dyDescent="0.25">
      <c r="A12" s="573" t="s">
        <v>1136</v>
      </c>
      <c r="B12" s="574" t="s">
        <v>945</v>
      </c>
      <c r="C12" s="526" t="s">
        <v>945</v>
      </c>
      <c r="D12" s="526" t="s">
        <v>946</v>
      </c>
      <c r="E12" s="526" t="s">
        <v>17</v>
      </c>
      <c r="F12" s="526">
        <v>12</v>
      </c>
      <c r="G12" s="526" t="s">
        <v>950</v>
      </c>
      <c r="H12" s="526" t="s">
        <v>948</v>
      </c>
      <c r="I12" s="106" t="s">
        <v>953</v>
      </c>
      <c r="J12" s="106" t="s">
        <v>17</v>
      </c>
      <c r="K12" s="106" t="s">
        <v>17</v>
      </c>
      <c r="L12" s="526" t="s">
        <v>947</v>
      </c>
      <c r="M12" s="381" t="s">
        <v>1134</v>
      </c>
      <c r="N12" s="381" t="s">
        <v>1134</v>
      </c>
      <c r="O12" s="381">
        <v>3</v>
      </c>
      <c r="P12" s="386" t="s">
        <v>17</v>
      </c>
      <c r="Q12" s="386" t="s">
        <v>17</v>
      </c>
      <c r="R12" s="352" t="s">
        <v>2683</v>
      </c>
    </row>
    <row r="13" spans="1:18" s="36" customFormat="1" x14ac:dyDescent="0.25">
      <c r="A13" s="573"/>
      <c r="B13" s="574"/>
      <c r="C13" s="526"/>
      <c r="D13" s="526"/>
      <c r="E13" s="526"/>
      <c r="F13" s="526"/>
      <c r="G13" s="526"/>
      <c r="H13" s="526"/>
      <c r="I13" s="106">
        <v>4804668337</v>
      </c>
      <c r="J13" s="106" t="s">
        <v>17</v>
      </c>
      <c r="K13" s="106" t="s">
        <v>17</v>
      </c>
      <c r="L13" s="526"/>
      <c r="M13" s="386" t="s">
        <v>2417</v>
      </c>
      <c r="N13" s="386" t="s">
        <v>17</v>
      </c>
      <c r="O13" s="386" t="s">
        <v>17</v>
      </c>
      <c r="P13" s="386" t="s">
        <v>17</v>
      </c>
      <c r="Q13" s="386" t="s">
        <v>17</v>
      </c>
      <c r="R13" s="386" t="s">
        <v>17</v>
      </c>
    </row>
    <row r="14" spans="1:18" s="36" customFormat="1" ht="111" customHeight="1" x14ac:dyDescent="0.25">
      <c r="A14" s="526" t="s">
        <v>1137</v>
      </c>
      <c r="B14" s="526" t="s">
        <v>152</v>
      </c>
      <c r="C14" s="526" t="s">
        <v>381</v>
      </c>
      <c r="D14" s="526" t="s">
        <v>382</v>
      </c>
      <c r="E14" s="526" t="s">
        <v>57</v>
      </c>
      <c r="F14" s="526" t="s">
        <v>750</v>
      </c>
      <c r="G14" s="526" t="s">
        <v>1962</v>
      </c>
      <c r="H14" s="526" t="s">
        <v>957</v>
      </c>
      <c r="I14" s="111"/>
      <c r="J14" s="111" t="s">
        <v>17</v>
      </c>
      <c r="K14" s="111" t="s">
        <v>17</v>
      </c>
      <c r="L14" s="575" t="s">
        <v>751</v>
      </c>
      <c r="M14" s="381" t="s">
        <v>2684</v>
      </c>
      <c r="N14" s="381" t="s">
        <v>2685</v>
      </c>
      <c r="O14" s="381">
        <v>2</v>
      </c>
      <c r="P14" s="457" t="s">
        <v>2686</v>
      </c>
      <c r="Q14" s="457" t="s">
        <v>2687</v>
      </c>
      <c r="R14" s="457" t="s">
        <v>3106</v>
      </c>
    </row>
    <row r="15" spans="1:18" s="36" customFormat="1" x14ac:dyDescent="0.25">
      <c r="A15" s="526"/>
      <c r="B15" s="526"/>
      <c r="C15" s="526"/>
      <c r="D15" s="526"/>
      <c r="E15" s="526"/>
      <c r="F15" s="526"/>
      <c r="G15" s="526"/>
      <c r="H15" s="526"/>
      <c r="I15" s="111">
        <v>402404412</v>
      </c>
      <c r="J15" s="111" t="s">
        <v>17</v>
      </c>
      <c r="K15" s="111" t="s">
        <v>17</v>
      </c>
      <c r="L15" s="575"/>
      <c r="M15" s="386" t="s">
        <v>17</v>
      </c>
      <c r="N15" s="386" t="s">
        <v>17</v>
      </c>
      <c r="O15" s="386" t="s">
        <v>17</v>
      </c>
      <c r="P15" s="386" t="s">
        <v>17</v>
      </c>
      <c r="Q15" s="386" t="s">
        <v>17</v>
      </c>
      <c r="R15" s="386" t="s">
        <v>17</v>
      </c>
    </row>
    <row r="16" spans="1:18" s="36" customFormat="1" ht="96" customHeight="1" x14ac:dyDescent="0.25">
      <c r="A16" s="526" t="s">
        <v>1138</v>
      </c>
      <c r="B16" s="526" t="s">
        <v>152</v>
      </c>
      <c r="C16" s="526" t="s">
        <v>1483</v>
      </c>
      <c r="D16" s="526" t="s">
        <v>1484</v>
      </c>
      <c r="E16" s="526" t="s">
        <v>752</v>
      </c>
      <c r="F16" s="526" t="s">
        <v>1485</v>
      </c>
      <c r="G16" s="526" t="s">
        <v>753</v>
      </c>
      <c r="H16" s="526" t="s">
        <v>1963</v>
      </c>
      <c r="I16" s="111" t="s">
        <v>17</v>
      </c>
      <c r="J16" s="111" t="s">
        <v>17</v>
      </c>
      <c r="K16" s="111" t="s">
        <v>17</v>
      </c>
      <c r="L16" s="575" t="s">
        <v>38</v>
      </c>
      <c r="M16" s="386" t="s">
        <v>17</v>
      </c>
      <c r="N16" s="381" t="s">
        <v>17</v>
      </c>
      <c r="O16" s="381" t="s">
        <v>2115</v>
      </c>
      <c r="P16" s="381" t="s">
        <v>17</v>
      </c>
      <c r="Q16" s="381" t="s">
        <v>17</v>
      </c>
      <c r="R16" s="381" t="s">
        <v>2688</v>
      </c>
    </row>
    <row r="17" spans="1:18" x14ac:dyDescent="0.2">
      <c r="A17" s="526"/>
      <c r="B17" s="526"/>
      <c r="C17" s="526"/>
      <c r="D17" s="526"/>
      <c r="E17" s="526"/>
      <c r="F17" s="526"/>
      <c r="G17" s="526"/>
      <c r="H17" s="526"/>
      <c r="I17" s="111" t="s">
        <v>17</v>
      </c>
      <c r="J17" s="111" t="s">
        <v>17</v>
      </c>
      <c r="K17" s="111" t="s">
        <v>17</v>
      </c>
      <c r="L17" s="575"/>
      <c r="M17" s="386" t="s">
        <v>17</v>
      </c>
      <c r="N17" s="386" t="s">
        <v>17</v>
      </c>
      <c r="O17" s="386" t="s">
        <v>17</v>
      </c>
      <c r="P17" s="386" t="s">
        <v>17</v>
      </c>
      <c r="Q17" s="386" t="s">
        <v>17</v>
      </c>
      <c r="R17" s="386" t="s">
        <v>17</v>
      </c>
    </row>
    <row r="18" spans="1:18" ht="48" customHeight="1" x14ac:dyDescent="0.2">
      <c r="A18" s="526" t="s">
        <v>1139</v>
      </c>
      <c r="B18" s="526" t="s">
        <v>152</v>
      </c>
      <c r="C18" s="526" t="s">
        <v>383</v>
      </c>
      <c r="D18" s="526" t="s">
        <v>1486</v>
      </c>
      <c r="E18" s="526">
        <v>27</v>
      </c>
      <c r="F18" s="526" t="s">
        <v>1487</v>
      </c>
      <c r="G18" s="526" t="s">
        <v>754</v>
      </c>
      <c r="H18" s="526" t="s">
        <v>1964</v>
      </c>
      <c r="I18" s="106" t="s">
        <v>17</v>
      </c>
      <c r="J18" s="106" t="s">
        <v>17</v>
      </c>
      <c r="K18" s="106" t="s">
        <v>17</v>
      </c>
      <c r="L18" s="526" t="s">
        <v>38</v>
      </c>
      <c r="M18" s="381" t="s">
        <v>17</v>
      </c>
      <c r="N18" s="386" t="s">
        <v>17</v>
      </c>
      <c r="O18" s="381" t="s">
        <v>2115</v>
      </c>
      <c r="P18" s="386" t="s">
        <v>17</v>
      </c>
      <c r="Q18" s="386" t="s">
        <v>17</v>
      </c>
      <c r="R18" s="386" t="s">
        <v>17</v>
      </c>
    </row>
    <row r="19" spans="1:18" x14ac:dyDescent="0.2">
      <c r="A19" s="526"/>
      <c r="B19" s="526"/>
      <c r="C19" s="526"/>
      <c r="D19" s="526"/>
      <c r="E19" s="526"/>
      <c r="F19" s="526"/>
      <c r="G19" s="526"/>
      <c r="H19" s="526"/>
      <c r="I19" s="106" t="s">
        <v>17</v>
      </c>
      <c r="J19" s="106" t="s">
        <v>17</v>
      </c>
      <c r="K19" s="106" t="s">
        <v>17</v>
      </c>
      <c r="L19" s="526"/>
      <c r="M19" s="386" t="s">
        <v>17</v>
      </c>
      <c r="N19" s="386" t="s">
        <v>17</v>
      </c>
      <c r="O19" s="386" t="s">
        <v>17</v>
      </c>
      <c r="P19" s="386" t="s">
        <v>17</v>
      </c>
      <c r="Q19" s="386" t="s">
        <v>17</v>
      </c>
      <c r="R19" s="386" t="s">
        <v>17</v>
      </c>
    </row>
    <row r="20" spans="1:18" ht="80.25" customHeight="1" x14ac:dyDescent="0.2">
      <c r="A20" s="526" t="s">
        <v>1140</v>
      </c>
      <c r="B20" s="526" t="s">
        <v>152</v>
      </c>
      <c r="C20" s="526" t="s">
        <v>383</v>
      </c>
      <c r="D20" s="526" t="s">
        <v>755</v>
      </c>
      <c r="E20" s="526" t="s">
        <v>57</v>
      </c>
      <c r="F20" s="526" t="s">
        <v>1965</v>
      </c>
      <c r="G20" s="526" t="s">
        <v>1966</v>
      </c>
      <c r="H20" s="526" t="s">
        <v>956</v>
      </c>
      <c r="I20" s="76"/>
      <c r="J20" s="106" t="s">
        <v>17</v>
      </c>
      <c r="K20" s="106" t="s">
        <v>17</v>
      </c>
      <c r="L20" s="526" t="s">
        <v>14</v>
      </c>
      <c r="M20" s="381" t="s">
        <v>1967</v>
      </c>
      <c r="N20" s="381" t="s">
        <v>1967</v>
      </c>
      <c r="O20" s="381">
        <v>3</v>
      </c>
      <c r="P20" s="388" t="s">
        <v>17</v>
      </c>
      <c r="Q20" s="388" t="s">
        <v>17</v>
      </c>
      <c r="R20" s="381" t="s">
        <v>2689</v>
      </c>
    </row>
    <row r="21" spans="1:18" x14ac:dyDescent="0.2">
      <c r="A21" s="526"/>
      <c r="B21" s="526"/>
      <c r="C21" s="526"/>
      <c r="D21" s="526"/>
      <c r="E21" s="526"/>
      <c r="F21" s="526"/>
      <c r="G21" s="526"/>
      <c r="H21" s="526"/>
      <c r="I21" s="125">
        <v>402404412</v>
      </c>
      <c r="J21" s="106" t="s">
        <v>17</v>
      </c>
      <c r="K21" s="106" t="s">
        <v>17</v>
      </c>
      <c r="L21" s="526"/>
      <c r="M21" s="386" t="s">
        <v>17</v>
      </c>
      <c r="N21" s="386" t="s">
        <v>17</v>
      </c>
      <c r="O21" s="386" t="s">
        <v>17</v>
      </c>
      <c r="P21" s="386" t="s">
        <v>17</v>
      </c>
      <c r="Q21" s="386" t="s">
        <v>17</v>
      </c>
      <c r="R21" s="386" t="s">
        <v>17</v>
      </c>
    </row>
    <row r="22" spans="1:18" ht="46.5" customHeight="1" x14ac:dyDescent="0.2">
      <c r="A22" s="526" t="s">
        <v>1141</v>
      </c>
      <c r="B22" s="526" t="s">
        <v>152</v>
      </c>
      <c r="C22" s="526" t="s">
        <v>384</v>
      </c>
      <c r="D22" s="526" t="s">
        <v>756</v>
      </c>
      <c r="E22" s="526" t="s">
        <v>57</v>
      </c>
      <c r="F22" s="526" t="s">
        <v>757</v>
      </c>
      <c r="G22" s="526" t="s">
        <v>758</v>
      </c>
      <c r="H22" s="526" t="s">
        <v>759</v>
      </c>
      <c r="I22" s="106" t="s">
        <v>17</v>
      </c>
      <c r="J22" s="106" t="s">
        <v>17</v>
      </c>
      <c r="K22" s="106" t="s">
        <v>17</v>
      </c>
      <c r="L22" s="526" t="s">
        <v>38</v>
      </c>
      <c r="M22" s="381" t="s">
        <v>17</v>
      </c>
      <c r="N22" s="386" t="s">
        <v>17</v>
      </c>
      <c r="O22" s="381" t="s">
        <v>2115</v>
      </c>
      <c r="P22" s="386" t="s">
        <v>17</v>
      </c>
      <c r="Q22" s="386" t="s">
        <v>17</v>
      </c>
      <c r="R22" s="381" t="s">
        <v>2688</v>
      </c>
    </row>
    <row r="23" spans="1:18" x14ac:dyDescent="0.2">
      <c r="A23" s="526"/>
      <c r="B23" s="526"/>
      <c r="C23" s="526"/>
      <c r="D23" s="526"/>
      <c r="E23" s="526"/>
      <c r="F23" s="526"/>
      <c r="G23" s="526"/>
      <c r="H23" s="526"/>
      <c r="I23" s="106" t="s">
        <v>17</v>
      </c>
      <c r="J23" s="106" t="s">
        <v>17</v>
      </c>
      <c r="K23" s="106" t="s">
        <v>17</v>
      </c>
      <c r="L23" s="526"/>
      <c r="M23" s="386" t="s">
        <v>17</v>
      </c>
      <c r="N23" s="386" t="s">
        <v>17</v>
      </c>
      <c r="O23" s="386" t="s">
        <v>17</v>
      </c>
      <c r="P23" s="386" t="s">
        <v>17</v>
      </c>
      <c r="Q23" s="386" t="s">
        <v>17</v>
      </c>
      <c r="R23" s="386" t="s">
        <v>17</v>
      </c>
    </row>
    <row r="24" spans="1:18" ht="60" customHeight="1" x14ac:dyDescent="0.2">
      <c r="A24" s="526" t="s">
        <v>1142</v>
      </c>
      <c r="B24" s="526" t="s">
        <v>152</v>
      </c>
      <c r="C24" s="526" t="s">
        <v>384</v>
      </c>
      <c r="D24" s="526" t="s">
        <v>760</v>
      </c>
      <c r="E24" s="526" t="s">
        <v>57</v>
      </c>
      <c r="F24" s="526" t="s">
        <v>761</v>
      </c>
      <c r="G24" s="526" t="s">
        <v>762</v>
      </c>
      <c r="H24" s="526" t="s">
        <v>763</v>
      </c>
      <c r="I24" s="106" t="s">
        <v>17</v>
      </c>
      <c r="J24" s="106" t="s">
        <v>17</v>
      </c>
      <c r="K24" s="106" t="s">
        <v>17</v>
      </c>
      <c r="L24" s="526" t="s">
        <v>38</v>
      </c>
      <c r="M24" s="381" t="s">
        <v>17</v>
      </c>
      <c r="N24" s="381" t="s">
        <v>17</v>
      </c>
      <c r="O24" s="381" t="s">
        <v>2115</v>
      </c>
      <c r="P24" s="386" t="s">
        <v>17</v>
      </c>
      <c r="Q24" s="386" t="s">
        <v>17</v>
      </c>
      <c r="R24" s="381" t="s">
        <v>2688</v>
      </c>
    </row>
    <row r="25" spans="1:18" x14ac:dyDescent="0.2">
      <c r="A25" s="526"/>
      <c r="B25" s="526"/>
      <c r="C25" s="526"/>
      <c r="D25" s="526"/>
      <c r="E25" s="526"/>
      <c r="F25" s="526"/>
      <c r="G25" s="526"/>
      <c r="H25" s="526"/>
      <c r="I25" s="106" t="s">
        <v>17</v>
      </c>
      <c r="J25" s="106" t="s">
        <v>17</v>
      </c>
      <c r="K25" s="106" t="s">
        <v>17</v>
      </c>
      <c r="L25" s="526"/>
      <c r="M25" s="386" t="s">
        <v>17</v>
      </c>
      <c r="N25" s="386" t="s">
        <v>17</v>
      </c>
      <c r="O25" s="386" t="s">
        <v>17</v>
      </c>
      <c r="P25" s="386" t="s">
        <v>17</v>
      </c>
      <c r="Q25" s="386" t="s">
        <v>17</v>
      </c>
      <c r="R25" s="386" t="s">
        <v>17</v>
      </c>
    </row>
    <row r="26" spans="1:18" ht="115.5" customHeight="1" x14ac:dyDescent="0.2">
      <c r="A26" s="321" t="s">
        <v>1491</v>
      </c>
      <c r="B26" s="321"/>
      <c r="C26" s="321" t="s">
        <v>1488</v>
      </c>
      <c r="D26" s="321" t="s">
        <v>1489</v>
      </c>
      <c r="E26" s="321" t="s">
        <v>57</v>
      </c>
      <c r="F26" s="321" t="s">
        <v>1490</v>
      </c>
      <c r="G26" s="321" t="s">
        <v>1968</v>
      </c>
      <c r="H26" s="321" t="s">
        <v>1969</v>
      </c>
      <c r="I26" s="321" t="s">
        <v>17</v>
      </c>
      <c r="J26" s="321" t="s">
        <v>17</v>
      </c>
      <c r="K26" s="321" t="s">
        <v>17</v>
      </c>
      <c r="L26" s="321" t="s">
        <v>38</v>
      </c>
      <c r="M26" s="386" t="s">
        <v>2690</v>
      </c>
      <c r="N26" s="386" t="s">
        <v>2691</v>
      </c>
      <c r="O26" s="381">
        <v>2</v>
      </c>
      <c r="P26" s="460" t="s">
        <v>2692</v>
      </c>
      <c r="Q26" s="460" t="s">
        <v>2693</v>
      </c>
      <c r="R26" s="460" t="s">
        <v>2694</v>
      </c>
    </row>
    <row r="27" spans="1:18" s="318" customFormat="1" ht="54" customHeight="1" x14ac:dyDescent="0.2">
      <c r="A27" s="575" t="s">
        <v>1493</v>
      </c>
      <c r="B27" s="575" t="s">
        <v>152</v>
      </c>
      <c r="C27" s="575" t="s">
        <v>384</v>
      </c>
      <c r="D27" s="575" t="s">
        <v>764</v>
      </c>
      <c r="E27" s="575" t="s">
        <v>57</v>
      </c>
      <c r="F27" s="575" t="s">
        <v>765</v>
      </c>
      <c r="G27" s="575" t="s">
        <v>1970</v>
      </c>
      <c r="H27" s="575" t="s">
        <v>1971</v>
      </c>
      <c r="I27" s="321" t="s">
        <v>17</v>
      </c>
      <c r="J27" s="126"/>
      <c r="K27" s="321" t="s">
        <v>17</v>
      </c>
      <c r="L27" s="575" t="s">
        <v>766</v>
      </c>
      <c r="M27" s="386" t="s">
        <v>17</v>
      </c>
      <c r="N27" s="411" t="s">
        <v>17</v>
      </c>
      <c r="O27" s="402" t="s">
        <v>2115</v>
      </c>
      <c r="P27" s="411" t="s">
        <v>17</v>
      </c>
      <c r="Q27" s="411" t="s">
        <v>17</v>
      </c>
      <c r="R27" s="411" t="s">
        <v>17</v>
      </c>
    </row>
    <row r="28" spans="1:18" s="318" customFormat="1" ht="16.5" customHeight="1" x14ac:dyDescent="0.2">
      <c r="A28" s="575"/>
      <c r="B28" s="575"/>
      <c r="C28" s="575"/>
      <c r="D28" s="575"/>
      <c r="E28" s="575"/>
      <c r="F28" s="575"/>
      <c r="G28" s="575"/>
      <c r="H28" s="575"/>
      <c r="I28" s="321" t="s">
        <v>17</v>
      </c>
      <c r="J28" s="322" t="s">
        <v>955</v>
      </c>
      <c r="K28" s="321" t="s">
        <v>17</v>
      </c>
      <c r="L28" s="575"/>
      <c r="M28" s="386" t="s">
        <v>17</v>
      </c>
      <c r="N28" s="386" t="s">
        <v>17</v>
      </c>
      <c r="O28" s="386" t="s">
        <v>17</v>
      </c>
      <c r="P28" s="386" t="s">
        <v>17</v>
      </c>
      <c r="Q28" s="386" t="s">
        <v>17</v>
      </c>
      <c r="R28" s="386" t="s">
        <v>17</v>
      </c>
    </row>
    <row r="29" spans="1:18" ht="96" customHeight="1" x14ac:dyDescent="0.2">
      <c r="A29" s="575" t="s">
        <v>1143</v>
      </c>
      <c r="B29" s="575" t="s">
        <v>152</v>
      </c>
      <c r="C29" s="575" t="s">
        <v>384</v>
      </c>
      <c r="D29" s="575" t="s">
        <v>767</v>
      </c>
      <c r="E29" s="575" t="s">
        <v>57</v>
      </c>
      <c r="F29" s="575" t="s">
        <v>768</v>
      </c>
      <c r="G29" s="575" t="s">
        <v>769</v>
      </c>
      <c r="H29" s="575" t="s">
        <v>1972</v>
      </c>
      <c r="I29" s="321" t="s">
        <v>17</v>
      </c>
      <c r="J29" s="321" t="s">
        <v>17</v>
      </c>
      <c r="K29" s="321" t="s">
        <v>17</v>
      </c>
      <c r="L29" s="575" t="s">
        <v>38</v>
      </c>
      <c r="M29" s="386" t="s">
        <v>17</v>
      </c>
      <c r="N29" s="126" t="s">
        <v>17</v>
      </c>
      <c r="O29" s="381" t="s">
        <v>2115</v>
      </c>
      <c r="P29" s="126" t="s">
        <v>17</v>
      </c>
      <c r="Q29" s="126" t="s">
        <v>17</v>
      </c>
      <c r="R29" s="386" t="s">
        <v>2695</v>
      </c>
    </row>
    <row r="30" spans="1:18" x14ac:dyDescent="0.2">
      <c r="A30" s="575"/>
      <c r="B30" s="575"/>
      <c r="C30" s="575"/>
      <c r="D30" s="575"/>
      <c r="E30" s="575"/>
      <c r="F30" s="575"/>
      <c r="G30" s="575"/>
      <c r="H30" s="575"/>
      <c r="I30" s="321" t="s">
        <v>17</v>
      </c>
      <c r="J30" s="321" t="s">
        <v>17</v>
      </c>
      <c r="K30" s="321" t="s">
        <v>17</v>
      </c>
      <c r="L30" s="575"/>
      <c r="M30" s="386" t="s">
        <v>17</v>
      </c>
      <c r="N30" s="386" t="s">
        <v>17</v>
      </c>
      <c r="O30" s="386" t="s">
        <v>17</v>
      </c>
      <c r="P30" s="386" t="s">
        <v>17</v>
      </c>
      <c r="Q30" s="386" t="s">
        <v>17</v>
      </c>
      <c r="R30" s="386" t="s">
        <v>17</v>
      </c>
    </row>
    <row r="31" spans="1:18" s="318" customFormat="1" ht="51.75" customHeight="1" x14ac:dyDescent="0.2">
      <c r="A31" s="575" t="s">
        <v>1144</v>
      </c>
      <c r="B31" s="575" t="s">
        <v>152</v>
      </c>
      <c r="C31" s="575" t="s">
        <v>770</v>
      </c>
      <c r="D31" s="575" t="s">
        <v>285</v>
      </c>
      <c r="E31" s="575" t="s">
        <v>57</v>
      </c>
      <c r="F31" s="575" t="s">
        <v>771</v>
      </c>
      <c r="G31" s="575" t="s">
        <v>772</v>
      </c>
      <c r="H31" s="575" t="s">
        <v>773</v>
      </c>
      <c r="I31" s="321" t="s">
        <v>17</v>
      </c>
      <c r="J31" s="321" t="s">
        <v>774</v>
      </c>
      <c r="K31" s="321" t="s">
        <v>17</v>
      </c>
      <c r="L31" s="575" t="s">
        <v>14</v>
      </c>
      <c r="M31" s="386" t="s">
        <v>17</v>
      </c>
      <c r="N31" s="126" t="s">
        <v>2696</v>
      </c>
      <c r="O31" s="381" t="s">
        <v>2115</v>
      </c>
      <c r="P31" s="386" t="s">
        <v>17</v>
      </c>
      <c r="Q31" s="386" t="s">
        <v>17</v>
      </c>
      <c r="R31" s="126" t="s">
        <v>2696</v>
      </c>
    </row>
    <row r="32" spans="1:18" s="318" customFormat="1" ht="21" customHeight="1" x14ac:dyDescent="0.2">
      <c r="A32" s="575"/>
      <c r="B32" s="575"/>
      <c r="C32" s="575"/>
      <c r="D32" s="575"/>
      <c r="E32" s="575"/>
      <c r="F32" s="575"/>
      <c r="G32" s="575"/>
      <c r="H32" s="575"/>
      <c r="I32" s="321" t="s">
        <v>17</v>
      </c>
      <c r="J32" s="126"/>
      <c r="K32" s="321" t="s">
        <v>17</v>
      </c>
      <c r="L32" s="575"/>
      <c r="M32" s="386" t="s">
        <v>17</v>
      </c>
      <c r="N32" s="386" t="s">
        <v>17</v>
      </c>
      <c r="O32" s="386" t="s">
        <v>17</v>
      </c>
      <c r="P32" s="386" t="s">
        <v>17</v>
      </c>
      <c r="Q32" s="386" t="s">
        <v>17</v>
      </c>
      <c r="R32" s="386" t="s">
        <v>17</v>
      </c>
    </row>
    <row r="33" spans="1:18" ht="109.5" customHeight="1" x14ac:dyDescent="0.2">
      <c r="A33" s="575" t="s">
        <v>1145</v>
      </c>
      <c r="B33" s="575" t="s">
        <v>152</v>
      </c>
      <c r="C33" s="575" t="s">
        <v>770</v>
      </c>
      <c r="D33" s="575" t="s">
        <v>775</v>
      </c>
      <c r="E33" s="575" t="s">
        <v>57</v>
      </c>
      <c r="F33" s="575" t="s">
        <v>776</v>
      </c>
      <c r="G33" s="575" t="s">
        <v>777</v>
      </c>
      <c r="H33" s="575" t="s">
        <v>778</v>
      </c>
      <c r="I33" s="321" t="s">
        <v>17</v>
      </c>
      <c r="J33" s="321" t="s">
        <v>17</v>
      </c>
      <c r="K33" s="321" t="s">
        <v>17</v>
      </c>
      <c r="L33" s="575" t="s">
        <v>38</v>
      </c>
      <c r="M33" s="386" t="s">
        <v>779</v>
      </c>
      <c r="N33" s="386" t="s">
        <v>2697</v>
      </c>
      <c r="O33" s="381">
        <v>2</v>
      </c>
      <c r="P33" s="460" t="s">
        <v>2698</v>
      </c>
      <c r="Q33" s="458" t="s">
        <v>2699</v>
      </c>
      <c r="R33" s="460" t="s">
        <v>2700</v>
      </c>
    </row>
    <row r="34" spans="1:18" ht="20.25" customHeight="1" x14ac:dyDescent="0.2">
      <c r="A34" s="575"/>
      <c r="B34" s="575"/>
      <c r="C34" s="575"/>
      <c r="D34" s="575"/>
      <c r="E34" s="575"/>
      <c r="F34" s="575"/>
      <c r="G34" s="575"/>
      <c r="H34" s="575"/>
      <c r="I34" s="321" t="s">
        <v>17</v>
      </c>
      <c r="J34" s="321" t="s">
        <v>17</v>
      </c>
      <c r="K34" s="321" t="s">
        <v>17</v>
      </c>
      <c r="L34" s="575"/>
      <c r="M34" s="386" t="s">
        <v>17</v>
      </c>
      <c r="N34" s="386" t="s">
        <v>17</v>
      </c>
      <c r="O34" s="386" t="s">
        <v>17</v>
      </c>
      <c r="P34" s="386" t="s">
        <v>17</v>
      </c>
      <c r="Q34" s="386" t="s">
        <v>17</v>
      </c>
      <c r="R34" s="386" t="s">
        <v>17</v>
      </c>
    </row>
    <row r="35" spans="1:18" ht="96" x14ac:dyDescent="0.2">
      <c r="A35" s="321" t="s">
        <v>1146</v>
      </c>
      <c r="B35" s="321" t="s">
        <v>152</v>
      </c>
      <c r="C35" s="321" t="s">
        <v>770</v>
      </c>
      <c r="D35" s="321" t="s">
        <v>1492</v>
      </c>
      <c r="E35" s="321" t="s">
        <v>57</v>
      </c>
      <c r="F35" s="126" t="s">
        <v>37</v>
      </c>
      <c r="G35" s="321" t="s">
        <v>1973</v>
      </c>
      <c r="H35" s="321" t="s">
        <v>1974</v>
      </c>
      <c r="I35" s="321" t="s">
        <v>17</v>
      </c>
      <c r="J35" s="321" t="s">
        <v>17</v>
      </c>
      <c r="K35" s="321" t="s">
        <v>17</v>
      </c>
      <c r="L35" s="321" t="s">
        <v>38</v>
      </c>
      <c r="M35" s="386" t="s">
        <v>17</v>
      </c>
      <c r="N35" s="126" t="s">
        <v>17</v>
      </c>
      <c r="O35" s="381" t="s">
        <v>2115</v>
      </c>
      <c r="P35" s="126" t="s">
        <v>17</v>
      </c>
      <c r="Q35" s="126" t="s">
        <v>17</v>
      </c>
      <c r="R35" s="126" t="s">
        <v>2701</v>
      </c>
    </row>
    <row r="36" spans="1:18" ht="132" x14ac:dyDescent="0.2">
      <c r="A36" s="575" t="s">
        <v>1494</v>
      </c>
      <c r="B36" s="575" t="s">
        <v>152</v>
      </c>
      <c r="C36" s="575" t="s">
        <v>384</v>
      </c>
      <c r="D36" s="575" t="s">
        <v>780</v>
      </c>
      <c r="E36" s="575" t="s">
        <v>57</v>
      </c>
      <c r="F36" s="575" t="s">
        <v>781</v>
      </c>
      <c r="G36" s="575" t="s">
        <v>1975</v>
      </c>
      <c r="H36" s="575" t="s">
        <v>782</v>
      </c>
      <c r="I36" s="321" t="s">
        <v>17</v>
      </c>
      <c r="J36" s="321" t="s">
        <v>17</v>
      </c>
      <c r="K36" s="321" t="s">
        <v>17</v>
      </c>
      <c r="L36" s="575" t="s">
        <v>38</v>
      </c>
      <c r="M36" s="386" t="s">
        <v>783</v>
      </c>
      <c r="N36" s="386" t="s">
        <v>37</v>
      </c>
      <c r="O36" s="381">
        <v>1</v>
      </c>
      <c r="P36" s="386" t="s">
        <v>2702</v>
      </c>
      <c r="Q36" s="386" t="s">
        <v>2703</v>
      </c>
      <c r="R36" s="386" t="s">
        <v>2704</v>
      </c>
    </row>
    <row r="37" spans="1:18" x14ac:dyDescent="0.2">
      <c r="A37" s="575"/>
      <c r="B37" s="575"/>
      <c r="C37" s="575"/>
      <c r="D37" s="575"/>
      <c r="E37" s="575"/>
      <c r="F37" s="575"/>
      <c r="G37" s="575"/>
      <c r="H37" s="575"/>
      <c r="I37" s="321" t="s">
        <v>17</v>
      </c>
      <c r="J37" s="321" t="s">
        <v>17</v>
      </c>
      <c r="K37" s="321" t="s">
        <v>17</v>
      </c>
      <c r="L37" s="575"/>
      <c r="M37" s="386" t="s">
        <v>17</v>
      </c>
      <c r="N37" s="386" t="s">
        <v>17</v>
      </c>
      <c r="O37" s="386" t="s">
        <v>17</v>
      </c>
      <c r="P37" s="386" t="s">
        <v>17</v>
      </c>
      <c r="Q37" s="386" t="s">
        <v>17</v>
      </c>
      <c r="R37" s="386" t="s">
        <v>17</v>
      </c>
    </row>
    <row r="38" spans="1:18" ht="94.5" customHeight="1" x14ac:dyDescent="0.2">
      <c r="A38" s="575" t="s">
        <v>1147</v>
      </c>
      <c r="B38" s="575" t="s">
        <v>326</v>
      </c>
      <c r="C38" s="575" t="s">
        <v>327</v>
      </c>
      <c r="D38" s="575" t="s">
        <v>328</v>
      </c>
      <c r="E38" s="576" t="s">
        <v>538</v>
      </c>
      <c r="F38" s="575" t="s">
        <v>1676</v>
      </c>
      <c r="G38" s="577" t="s">
        <v>1677</v>
      </c>
      <c r="H38" s="577" t="s">
        <v>784</v>
      </c>
      <c r="I38" s="323">
        <v>230004</v>
      </c>
      <c r="J38" s="323" t="s">
        <v>17</v>
      </c>
      <c r="K38" s="323" t="s">
        <v>857</v>
      </c>
      <c r="L38" s="577" t="s">
        <v>14</v>
      </c>
      <c r="M38" s="387" t="s">
        <v>1678</v>
      </c>
      <c r="N38" s="386" t="s">
        <v>2705</v>
      </c>
      <c r="O38" s="381">
        <v>2</v>
      </c>
      <c r="P38" s="386" t="s">
        <v>2706</v>
      </c>
      <c r="Q38" s="386" t="s">
        <v>2707</v>
      </c>
      <c r="R38" s="386" t="s">
        <v>2708</v>
      </c>
    </row>
    <row r="39" spans="1:18" x14ac:dyDescent="0.2">
      <c r="A39" s="575"/>
      <c r="B39" s="575"/>
      <c r="C39" s="575"/>
      <c r="D39" s="575"/>
      <c r="E39" s="576"/>
      <c r="F39" s="575"/>
      <c r="G39" s="577"/>
      <c r="H39" s="577"/>
      <c r="I39" s="323" t="s">
        <v>329</v>
      </c>
      <c r="J39" s="323" t="s">
        <v>17</v>
      </c>
      <c r="K39" s="91">
        <v>1824698439</v>
      </c>
      <c r="L39" s="577"/>
      <c r="M39" s="387">
        <v>50571</v>
      </c>
      <c r="N39" s="386" t="s">
        <v>17</v>
      </c>
      <c r="O39" s="386" t="s">
        <v>17</v>
      </c>
      <c r="P39" s="386" t="s">
        <v>17</v>
      </c>
      <c r="Q39" s="386" t="s">
        <v>17</v>
      </c>
      <c r="R39" s="386" t="s">
        <v>17</v>
      </c>
    </row>
    <row r="40" spans="1:18" ht="72" x14ac:dyDescent="0.2">
      <c r="A40" s="575" t="s">
        <v>1148</v>
      </c>
      <c r="B40" s="575" t="s">
        <v>326</v>
      </c>
      <c r="C40" s="575"/>
      <c r="D40" s="575" t="s">
        <v>330</v>
      </c>
      <c r="E40" s="576" t="s">
        <v>538</v>
      </c>
      <c r="F40" s="575" t="s">
        <v>785</v>
      </c>
      <c r="G40" s="575" t="s">
        <v>786</v>
      </c>
      <c r="H40" s="575" t="s">
        <v>787</v>
      </c>
      <c r="I40" s="111">
        <v>30000</v>
      </c>
      <c r="J40" s="111" t="s">
        <v>17</v>
      </c>
      <c r="K40" s="111" t="s">
        <v>858</v>
      </c>
      <c r="L40" s="575" t="s">
        <v>14</v>
      </c>
      <c r="M40" s="386" t="s">
        <v>788</v>
      </c>
      <c r="N40" s="381">
        <v>5757</v>
      </c>
      <c r="O40" s="381">
        <v>3</v>
      </c>
      <c r="P40" s="386" t="s">
        <v>17</v>
      </c>
      <c r="Q40" s="386" t="s">
        <v>17</v>
      </c>
      <c r="R40" s="381" t="s">
        <v>2709</v>
      </c>
    </row>
    <row r="41" spans="1:18" x14ac:dyDescent="0.2">
      <c r="A41" s="575"/>
      <c r="B41" s="575"/>
      <c r="C41" s="575"/>
      <c r="D41" s="575"/>
      <c r="E41" s="576"/>
      <c r="F41" s="575"/>
      <c r="G41" s="575"/>
      <c r="H41" s="575"/>
      <c r="I41" s="111" t="s">
        <v>331</v>
      </c>
      <c r="J41" s="111" t="s">
        <v>17</v>
      </c>
      <c r="K41" s="111">
        <v>1834698046</v>
      </c>
      <c r="L41" s="575"/>
      <c r="M41" s="386">
        <v>7500</v>
      </c>
      <c r="N41" s="386" t="s">
        <v>17</v>
      </c>
      <c r="O41" s="386" t="s">
        <v>17</v>
      </c>
      <c r="P41" s="386" t="s">
        <v>17</v>
      </c>
      <c r="Q41" s="386" t="s">
        <v>17</v>
      </c>
      <c r="R41" s="386" t="s">
        <v>17</v>
      </c>
    </row>
    <row r="42" spans="1:18" ht="60" customHeight="1" x14ac:dyDescent="0.2">
      <c r="A42" s="575" t="s">
        <v>1149</v>
      </c>
      <c r="B42" s="575" t="s">
        <v>326</v>
      </c>
      <c r="C42" s="575"/>
      <c r="D42" s="575" t="s">
        <v>332</v>
      </c>
      <c r="E42" s="576" t="s">
        <v>538</v>
      </c>
      <c r="F42" s="575" t="s">
        <v>333</v>
      </c>
      <c r="G42" s="575" t="s">
        <v>789</v>
      </c>
      <c r="H42" s="575" t="s">
        <v>790</v>
      </c>
      <c r="I42" s="111">
        <v>178952</v>
      </c>
      <c r="J42" s="111" t="s">
        <v>17</v>
      </c>
      <c r="K42" s="111" t="s">
        <v>17</v>
      </c>
      <c r="L42" s="575" t="s">
        <v>14</v>
      </c>
      <c r="M42" s="386" t="s">
        <v>791</v>
      </c>
      <c r="N42" s="381" t="s">
        <v>2710</v>
      </c>
      <c r="O42" s="381">
        <v>3</v>
      </c>
      <c r="P42" s="386" t="s">
        <v>17</v>
      </c>
      <c r="Q42" s="386" t="s">
        <v>17</v>
      </c>
      <c r="R42" s="381" t="s">
        <v>2711</v>
      </c>
    </row>
    <row r="43" spans="1:18" x14ac:dyDescent="0.2">
      <c r="A43" s="575"/>
      <c r="B43" s="575"/>
      <c r="C43" s="575"/>
      <c r="D43" s="575"/>
      <c r="E43" s="576"/>
      <c r="F43" s="575"/>
      <c r="G43" s="575"/>
      <c r="H43" s="575"/>
      <c r="I43" s="111" t="s">
        <v>1495</v>
      </c>
      <c r="J43" s="111" t="s">
        <v>17</v>
      </c>
      <c r="K43" s="111" t="s">
        <v>17</v>
      </c>
      <c r="L43" s="575"/>
      <c r="M43" s="386">
        <v>44738</v>
      </c>
      <c r="N43" s="386" t="s">
        <v>17</v>
      </c>
      <c r="O43" s="386" t="s">
        <v>17</v>
      </c>
      <c r="P43" s="386" t="s">
        <v>17</v>
      </c>
      <c r="Q43" s="386" t="s">
        <v>17</v>
      </c>
      <c r="R43" s="386" t="s">
        <v>17</v>
      </c>
    </row>
    <row r="44" spans="1:18" ht="120" customHeight="1" x14ac:dyDescent="0.2">
      <c r="A44" s="575" t="s">
        <v>1150</v>
      </c>
      <c r="B44" s="575" t="s">
        <v>326</v>
      </c>
      <c r="C44" s="575" t="s">
        <v>334</v>
      </c>
      <c r="D44" s="575" t="s">
        <v>335</v>
      </c>
      <c r="E44" s="576" t="s">
        <v>538</v>
      </c>
      <c r="F44" s="575" t="s">
        <v>792</v>
      </c>
      <c r="G44" s="575" t="s">
        <v>793</v>
      </c>
      <c r="H44" s="575" t="s">
        <v>428</v>
      </c>
      <c r="I44" s="111">
        <v>30000</v>
      </c>
      <c r="J44" s="111" t="s">
        <v>17</v>
      </c>
      <c r="K44" s="111" t="s">
        <v>17</v>
      </c>
      <c r="L44" s="575" t="s">
        <v>14</v>
      </c>
      <c r="M44" s="386" t="s">
        <v>793</v>
      </c>
      <c r="N44" s="381" t="s">
        <v>2712</v>
      </c>
      <c r="O44" s="381">
        <v>2</v>
      </c>
      <c r="P44" s="387" t="s">
        <v>2713</v>
      </c>
      <c r="Q44" s="387" t="s">
        <v>2714</v>
      </c>
      <c r="R44" s="381" t="s">
        <v>2715</v>
      </c>
    </row>
    <row r="45" spans="1:18" x14ac:dyDescent="0.2">
      <c r="A45" s="575"/>
      <c r="B45" s="575"/>
      <c r="C45" s="575"/>
      <c r="D45" s="575"/>
      <c r="E45" s="576"/>
      <c r="F45" s="575"/>
      <c r="G45" s="575"/>
      <c r="H45" s="575"/>
      <c r="I45" s="111" t="s">
        <v>1496</v>
      </c>
      <c r="J45" s="111" t="s">
        <v>17</v>
      </c>
      <c r="K45" s="111" t="s">
        <v>17</v>
      </c>
      <c r="L45" s="575"/>
      <c r="M45" s="386">
        <v>7500</v>
      </c>
      <c r="N45" s="386" t="s">
        <v>17</v>
      </c>
      <c r="O45" s="386" t="s">
        <v>17</v>
      </c>
      <c r="P45" s="386" t="s">
        <v>17</v>
      </c>
      <c r="Q45" s="386" t="s">
        <v>17</v>
      </c>
      <c r="R45" s="386" t="s">
        <v>17</v>
      </c>
    </row>
    <row r="46" spans="1:18" ht="72" x14ac:dyDescent="0.2">
      <c r="A46" s="575" t="s">
        <v>1151</v>
      </c>
      <c r="B46" s="575" t="s">
        <v>326</v>
      </c>
      <c r="C46" s="575"/>
      <c r="D46" s="575" t="s">
        <v>336</v>
      </c>
      <c r="E46" s="578" t="s">
        <v>57</v>
      </c>
      <c r="F46" s="575" t="s">
        <v>337</v>
      </c>
      <c r="G46" s="575" t="s">
        <v>1497</v>
      </c>
      <c r="H46" s="575" t="s">
        <v>1976</v>
      </c>
      <c r="I46" s="111" t="s">
        <v>17</v>
      </c>
      <c r="J46" s="111" t="s">
        <v>17</v>
      </c>
      <c r="K46" s="111" t="s">
        <v>17</v>
      </c>
      <c r="L46" s="575" t="s">
        <v>37</v>
      </c>
      <c r="M46" s="386" t="s">
        <v>794</v>
      </c>
      <c r="N46" s="387" t="s">
        <v>2716</v>
      </c>
      <c r="O46" s="381">
        <v>2</v>
      </c>
      <c r="P46" s="381" t="s">
        <v>2717</v>
      </c>
      <c r="Q46" s="381" t="s">
        <v>17</v>
      </c>
      <c r="R46" s="387" t="s">
        <v>2716</v>
      </c>
    </row>
    <row r="47" spans="1:18" x14ac:dyDescent="0.2">
      <c r="A47" s="575"/>
      <c r="B47" s="575"/>
      <c r="C47" s="575"/>
      <c r="D47" s="575"/>
      <c r="E47" s="578"/>
      <c r="F47" s="575"/>
      <c r="G47" s="575"/>
      <c r="H47" s="575"/>
      <c r="I47" s="111" t="s">
        <v>17</v>
      </c>
      <c r="J47" s="111" t="s">
        <v>17</v>
      </c>
      <c r="K47" s="111" t="s">
        <v>17</v>
      </c>
      <c r="L47" s="575"/>
      <c r="M47" s="386" t="s">
        <v>17</v>
      </c>
      <c r="N47" s="386" t="s">
        <v>17</v>
      </c>
      <c r="O47" s="386" t="s">
        <v>17</v>
      </c>
      <c r="P47" s="386" t="s">
        <v>17</v>
      </c>
      <c r="Q47" s="386" t="s">
        <v>17</v>
      </c>
      <c r="R47" s="386" t="s">
        <v>17</v>
      </c>
    </row>
    <row r="48" spans="1:18" ht="102" customHeight="1" x14ac:dyDescent="0.2">
      <c r="A48" s="575" t="s">
        <v>1152</v>
      </c>
      <c r="B48" s="575" t="s">
        <v>326</v>
      </c>
      <c r="C48" s="575"/>
      <c r="D48" s="575" t="s">
        <v>339</v>
      </c>
      <c r="E48" s="575" t="s">
        <v>57</v>
      </c>
      <c r="F48" s="575" t="s">
        <v>619</v>
      </c>
      <c r="G48" s="575" t="s">
        <v>795</v>
      </c>
      <c r="H48" s="575" t="s">
        <v>796</v>
      </c>
      <c r="I48" s="111">
        <v>12496</v>
      </c>
      <c r="J48" s="111" t="s">
        <v>17</v>
      </c>
      <c r="K48" s="111" t="s">
        <v>17</v>
      </c>
      <c r="L48" s="575" t="s">
        <v>14</v>
      </c>
      <c r="M48" s="461" t="s">
        <v>797</v>
      </c>
      <c r="N48" s="471" t="s">
        <v>3109</v>
      </c>
      <c r="O48" s="459">
        <v>1</v>
      </c>
      <c r="P48" s="459" t="s">
        <v>3107</v>
      </c>
      <c r="Q48" s="459" t="s">
        <v>3108</v>
      </c>
      <c r="R48" s="459" t="s">
        <v>2718</v>
      </c>
    </row>
    <row r="49" spans="1:18" x14ac:dyDescent="0.2">
      <c r="A49" s="575"/>
      <c r="B49" s="575"/>
      <c r="C49" s="575"/>
      <c r="D49" s="575"/>
      <c r="E49" s="575"/>
      <c r="F49" s="575"/>
      <c r="G49" s="575"/>
      <c r="H49" s="575"/>
      <c r="I49" s="111">
        <v>187</v>
      </c>
      <c r="J49" s="111" t="s">
        <v>17</v>
      </c>
      <c r="K49" s="111" t="s">
        <v>17</v>
      </c>
      <c r="L49" s="575"/>
      <c r="M49" s="386">
        <v>3124</v>
      </c>
      <c r="N49" s="386" t="s">
        <v>17</v>
      </c>
      <c r="O49" s="386" t="s">
        <v>17</v>
      </c>
      <c r="P49" s="386" t="s">
        <v>17</v>
      </c>
      <c r="Q49" s="386" t="s">
        <v>17</v>
      </c>
      <c r="R49" s="386" t="s">
        <v>17</v>
      </c>
    </row>
    <row r="50" spans="1:18" ht="125.25" customHeight="1" x14ac:dyDescent="0.2">
      <c r="A50" s="575" t="s">
        <v>1153</v>
      </c>
      <c r="B50" s="575" t="s">
        <v>326</v>
      </c>
      <c r="C50" s="575"/>
      <c r="D50" s="575" t="s">
        <v>340</v>
      </c>
      <c r="E50" s="575" t="s">
        <v>57</v>
      </c>
      <c r="F50" s="575" t="s">
        <v>619</v>
      </c>
      <c r="G50" s="575" t="s">
        <v>798</v>
      </c>
      <c r="H50" s="575" t="s">
        <v>799</v>
      </c>
      <c r="I50" s="111" t="s">
        <v>859</v>
      </c>
      <c r="J50" s="111" t="s">
        <v>17</v>
      </c>
      <c r="K50" s="111" t="s">
        <v>17</v>
      </c>
      <c r="L50" s="575" t="s">
        <v>800</v>
      </c>
      <c r="M50" s="460" t="s">
        <v>2719</v>
      </c>
      <c r="N50" s="459" t="s">
        <v>3112</v>
      </c>
      <c r="O50" s="459">
        <v>2</v>
      </c>
      <c r="P50" s="459" t="s">
        <v>3113</v>
      </c>
      <c r="Q50" s="459" t="s">
        <v>3110</v>
      </c>
      <c r="R50" s="459" t="s">
        <v>3111</v>
      </c>
    </row>
    <row r="51" spans="1:18" x14ac:dyDescent="0.2">
      <c r="A51" s="575"/>
      <c r="B51" s="575"/>
      <c r="C51" s="575"/>
      <c r="D51" s="575"/>
      <c r="E51" s="575"/>
      <c r="F51" s="575"/>
      <c r="G51" s="575"/>
      <c r="H51" s="575"/>
      <c r="I51" s="111"/>
      <c r="J51" s="111" t="s">
        <v>17</v>
      </c>
      <c r="K51" s="111" t="s">
        <v>17</v>
      </c>
      <c r="L51" s="575"/>
      <c r="M51" s="386" t="s">
        <v>860</v>
      </c>
      <c r="N51" s="386" t="s">
        <v>17</v>
      </c>
      <c r="O51" s="386" t="s">
        <v>17</v>
      </c>
      <c r="P51" s="386" t="s">
        <v>17</v>
      </c>
      <c r="Q51" s="386" t="s">
        <v>17</v>
      </c>
      <c r="R51" s="386" t="s">
        <v>17</v>
      </c>
    </row>
    <row r="52" spans="1:18" ht="108" customHeight="1" x14ac:dyDescent="0.2">
      <c r="A52" s="575" t="s">
        <v>1154</v>
      </c>
      <c r="B52" s="575" t="s">
        <v>326</v>
      </c>
      <c r="C52" s="575"/>
      <c r="D52" s="575" t="s">
        <v>801</v>
      </c>
      <c r="E52" s="575" t="s">
        <v>57</v>
      </c>
      <c r="F52" s="575" t="s">
        <v>802</v>
      </c>
      <c r="G52" s="575" t="s">
        <v>803</v>
      </c>
      <c r="H52" s="575" t="s">
        <v>804</v>
      </c>
      <c r="I52" s="111" t="s">
        <v>17</v>
      </c>
      <c r="J52" s="111" t="s">
        <v>17</v>
      </c>
      <c r="K52" s="111" t="s">
        <v>17</v>
      </c>
      <c r="L52" s="575" t="s">
        <v>37</v>
      </c>
      <c r="M52" s="386" t="s">
        <v>2720</v>
      </c>
      <c r="N52" s="381" t="s">
        <v>2721</v>
      </c>
      <c r="O52" s="381">
        <v>3</v>
      </c>
      <c r="P52" s="386" t="s">
        <v>17</v>
      </c>
      <c r="Q52" s="386" t="s">
        <v>17</v>
      </c>
      <c r="R52" s="381" t="s">
        <v>2722</v>
      </c>
    </row>
    <row r="53" spans="1:18" x14ac:dyDescent="0.2">
      <c r="A53" s="575"/>
      <c r="B53" s="575"/>
      <c r="C53" s="575"/>
      <c r="D53" s="575"/>
      <c r="E53" s="575"/>
      <c r="F53" s="575"/>
      <c r="G53" s="575"/>
      <c r="H53" s="575"/>
      <c r="I53" s="111" t="s">
        <v>17</v>
      </c>
      <c r="J53" s="111" t="s">
        <v>17</v>
      </c>
      <c r="K53" s="111" t="s">
        <v>17</v>
      </c>
      <c r="L53" s="575"/>
      <c r="M53" s="386" t="s">
        <v>17</v>
      </c>
      <c r="N53" s="386" t="s">
        <v>17</v>
      </c>
      <c r="O53" s="386" t="s">
        <v>17</v>
      </c>
      <c r="P53" s="386" t="s">
        <v>17</v>
      </c>
      <c r="Q53" s="386" t="s">
        <v>17</v>
      </c>
      <c r="R53" s="386" t="s">
        <v>17</v>
      </c>
    </row>
    <row r="54" spans="1:18" ht="60" x14ac:dyDescent="0.2">
      <c r="A54" s="575" t="s">
        <v>1498</v>
      </c>
      <c r="B54" s="575" t="s">
        <v>326</v>
      </c>
      <c r="C54" s="575" t="s">
        <v>327</v>
      </c>
      <c r="D54" s="575" t="s">
        <v>1499</v>
      </c>
      <c r="E54" s="575" t="s">
        <v>1500</v>
      </c>
      <c r="F54" s="575" t="s">
        <v>1501</v>
      </c>
      <c r="G54" s="575" t="s">
        <v>1502</v>
      </c>
      <c r="H54" s="575" t="s">
        <v>1503</v>
      </c>
      <c r="I54" s="111">
        <v>50004</v>
      </c>
      <c r="J54" s="111" t="s">
        <v>17</v>
      </c>
      <c r="K54" s="111" t="s">
        <v>17</v>
      </c>
      <c r="L54" s="575"/>
      <c r="M54" s="386" t="s">
        <v>1502</v>
      </c>
      <c r="N54" s="381" t="s">
        <v>2723</v>
      </c>
      <c r="O54" s="381">
        <v>3</v>
      </c>
      <c r="P54" s="386" t="s">
        <v>17</v>
      </c>
      <c r="Q54" s="386" t="s">
        <v>17</v>
      </c>
      <c r="R54" s="381" t="s">
        <v>2724</v>
      </c>
    </row>
    <row r="55" spans="1:18" x14ac:dyDescent="0.2">
      <c r="A55" s="575"/>
      <c r="B55" s="575"/>
      <c r="C55" s="575"/>
      <c r="D55" s="575"/>
      <c r="E55" s="575"/>
      <c r="F55" s="575"/>
      <c r="G55" s="575"/>
      <c r="H55" s="575"/>
      <c r="I55" s="111" t="s">
        <v>1495</v>
      </c>
      <c r="J55" s="111" t="s">
        <v>17</v>
      </c>
      <c r="K55" s="111" t="s">
        <v>17</v>
      </c>
      <c r="L55" s="575"/>
      <c r="M55" s="386">
        <v>12501</v>
      </c>
      <c r="N55" s="386" t="s">
        <v>17</v>
      </c>
      <c r="O55" s="386" t="s">
        <v>17</v>
      </c>
      <c r="P55" s="386" t="s">
        <v>17</v>
      </c>
      <c r="Q55" s="386" t="s">
        <v>17</v>
      </c>
      <c r="R55" s="386" t="s">
        <v>17</v>
      </c>
    </row>
  </sheetData>
  <mergeCells count="221">
    <mergeCell ref="G54:G55"/>
    <mergeCell ref="H54:H55"/>
    <mergeCell ref="L54:L55"/>
    <mergeCell ref="F52:F53"/>
    <mergeCell ref="G52:G53"/>
    <mergeCell ref="H52:H53"/>
    <mergeCell ref="L52:L53"/>
    <mergeCell ref="A54:A55"/>
    <mergeCell ref="B54:B55"/>
    <mergeCell ref="C54:C55"/>
    <mergeCell ref="D54:D55"/>
    <mergeCell ref="E54:E55"/>
    <mergeCell ref="F54:F55"/>
    <mergeCell ref="A52:A53"/>
    <mergeCell ref="B52:B53"/>
    <mergeCell ref="C52:C53"/>
    <mergeCell ref="D52:D53"/>
    <mergeCell ref="E52:E53"/>
    <mergeCell ref="H50:H51"/>
    <mergeCell ref="L50:L51"/>
    <mergeCell ref="G48:G49"/>
    <mergeCell ref="H48:H49"/>
    <mergeCell ref="L48:L49"/>
    <mergeCell ref="A50:A51"/>
    <mergeCell ref="B50:B51"/>
    <mergeCell ref="C50:C51"/>
    <mergeCell ref="D50:D51"/>
    <mergeCell ref="E50:E51"/>
    <mergeCell ref="F50:F51"/>
    <mergeCell ref="G50:G51"/>
    <mergeCell ref="A48:A49"/>
    <mergeCell ref="B48:B49"/>
    <mergeCell ref="C48:C49"/>
    <mergeCell ref="D48:D49"/>
    <mergeCell ref="E48:E49"/>
    <mergeCell ref="F48:F49"/>
    <mergeCell ref="A46:A47"/>
    <mergeCell ref="B46:B47"/>
    <mergeCell ref="C46:C47"/>
    <mergeCell ref="D46:D47"/>
    <mergeCell ref="E46:E47"/>
    <mergeCell ref="F46:F47"/>
    <mergeCell ref="G46:G47"/>
    <mergeCell ref="H46:H47"/>
    <mergeCell ref="L46:L47"/>
    <mergeCell ref="A44:A45"/>
    <mergeCell ref="B44:B45"/>
    <mergeCell ref="C44:C45"/>
    <mergeCell ref="D44:D45"/>
    <mergeCell ref="E44:E45"/>
    <mergeCell ref="F44:F45"/>
    <mergeCell ref="G44:G45"/>
    <mergeCell ref="H44:H45"/>
    <mergeCell ref="L44:L45"/>
    <mergeCell ref="G40:G41"/>
    <mergeCell ref="H40:H41"/>
    <mergeCell ref="L40:L41"/>
    <mergeCell ref="A42:A43"/>
    <mergeCell ref="B42:B43"/>
    <mergeCell ref="C42:C43"/>
    <mergeCell ref="D42:D43"/>
    <mergeCell ref="E42:E43"/>
    <mergeCell ref="F42:F43"/>
    <mergeCell ref="G42:G43"/>
    <mergeCell ref="A40:A41"/>
    <mergeCell ref="B40:B41"/>
    <mergeCell ref="C40:C41"/>
    <mergeCell ref="D40:D41"/>
    <mergeCell ref="E40:E41"/>
    <mergeCell ref="F40:F41"/>
    <mergeCell ref="H42:H43"/>
    <mergeCell ref="L42:L43"/>
    <mergeCell ref="A38:A39"/>
    <mergeCell ref="B38:B39"/>
    <mergeCell ref="C38:C39"/>
    <mergeCell ref="D38:D39"/>
    <mergeCell ref="E38:E39"/>
    <mergeCell ref="F38:F39"/>
    <mergeCell ref="G38:G39"/>
    <mergeCell ref="H38:H39"/>
    <mergeCell ref="L38:L39"/>
    <mergeCell ref="A36:A37"/>
    <mergeCell ref="B36:B37"/>
    <mergeCell ref="C36:C37"/>
    <mergeCell ref="D36:D37"/>
    <mergeCell ref="E36:E37"/>
    <mergeCell ref="F36:F37"/>
    <mergeCell ref="G36:G37"/>
    <mergeCell ref="H36:H37"/>
    <mergeCell ref="L36:L37"/>
    <mergeCell ref="G33:G34"/>
    <mergeCell ref="H33:H34"/>
    <mergeCell ref="L33:L34"/>
    <mergeCell ref="A33:A34"/>
    <mergeCell ref="B33:B34"/>
    <mergeCell ref="C33:C34"/>
    <mergeCell ref="D33:D34"/>
    <mergeCell ref="E33:E34"/>
    <mergeCell ref="F33:F34"/>
    <mergeCell ref="A31:A32"/>
    <mergeCell ref="B31:B32"/>
    <mergeCell ref="C31:C32"/>
    <mergeCell ref="D31:D32"/>
    <mergeCell ref="E31:E32"/>
    <mergeCell ref="F31:F32"/>
    <mergeCell ref="G31:G32"/>
    <mergeCell ref="H31:H32"/>
    <mergeCell ref="L31:L32"/>
    <mergeCell ref="A29:A30"/>
    <mergeCell ref="B29:B30"/>
    <mergeCell ref="C29:C30"/>
    <mergeCell ref="D29:D30"/>
    <mergeCell ref="E29:E30"/>
    <mergeCell ref="F29:F30"/>
    <mergeCell ref="G29:G30"/>
    <mergeCell ref="H29:H30"/>
    <mergeCell ref="L29:L30"/>
    <mergeCell ref="G24:G25"/>
    <mergeCell ref="H24:H25"/>
    <mergeCell ref="L24:L25"/>
    <mergeCell ref="A27:A28"/>
    <mergeCell ref="B27:B28"/>
    <mergeCell ref="C27:C28"/>
    <mergeCell ref="D27:D28"/>
    <mergeCell ref="E27:E28"/>
    <mergeCell ref="F27:F28"/>
    <mergeCell ref="G27:G28"/>
    <mergeCell ref="A24:A25"/>
    <mergeCell ref="B24:B25"/>
    <mergeCell ref="C24:C25"/>
    <mergeCell ref="D24:D25"/>
    <mergeCell ref="E24:E25"/>
    <mergeCell ref="F24:F25"/>
    <mergeCell ref="H27:H28"/>
    <mergeCell ref="L27:L28"/>
    <mergeCell ref="A22:A23"/>
    <mergeCell ref="B22:B23"/>
    <mergeCell ref="C22:C23"/>
    <mergeCell ref="D22:D23"/>
    <mergeCell ref="E22:E23"/>
    <mergeCell ref="F22:F23"/>
    <mergeCell ref="G22:G23"/>
    <mergeCell ref="H22:H23"/>
    <mergeCell ref="L22:L23"/>
    <mergeCell ref="A20:A21"/>
    <mergeCell ref="B20:B21"/>
    <mergeCell ref="C20:C21"/>
    <mergeCell ref="D20:D21"/>
    <mergeCell ref="E20:E21"/>
    <mergeCell ref="F20:F21"/>
    <mergeCell ref="G20:G21"/>
    <mergeCell ref="H20:H21"/>
    <mergeCell ref="L20:L21"/>
    <mergeCell ref="G16:G17"/>
    <mergeCell ref="H16:H17"/>
    <mergeCell ref="L16:L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L18:L19"/>
    <mergeCell ref="A14:A15"/>
    <mergeCell ref="B14:B15"/>
    <mergeCell ref="C14:C15"/>
    <mergeCell ref="D14:D15"/>
    <mergeCell ref="E14:E15"/>
    <mergeCell ref="F14:F15"/>
    <mergeCell ref="G14:G15"/>
    <mergeCell ref="H14:H15"/>
    <mergeCell ref="L14:L15"/>
    <mergeCell ref="A12:A13"/>
    <mergeCell ref="B12:B13"/>
    <mergeCell ref="C12:C13"/>
    <mergeCell ref="D12:D13"/>
    <mergeCell ref="E12:E13"/>
    <mergeCell ref="F12:F13"/>
    <mergeCell ref="G12:G13"/>
    <mergeCell ref="H12:H13"/>
    <mergeCell ref="L12:L13"/>
    <mergeCell ref="M5:R5"/>
    <mergeCell ref="M6:R6"/>
    <mergeCell ref="G8:G9"/>
    <mergeCell ref="H8:H9"/>
    <mergeCell ref="L8:L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L10:L11"/>
    <mergeCell ref="I5:L5"/>
    <mergeCell ref="L6:L7"/>
    <mergeCell ref="A1:E1"/>
    <mergeCell ref="A3:L3"/>
    <mergeCell ref="A5:A7"/>
    <mergeCell ref="B5:B7"/>
    <mergeCell ref="C5:C7"/>
    <mergeCell ref="D5:D7"/>
    <mergeCell ref="E5:E7"/>
    <mergeCell ref="F5:F7"/>
    <mergeCell ref="G5:G7"/>
    <mergeCell ref="H5:H7"/>
  </mergeCells>
  <conditionalFormatting sqref="M8">
    <cfRule type="cellIs" dxfId="473" priority="53" operator="equal">
      <formula>"NOT APPLICABLE"</formula>
    </cfRule>
    <cfRule type="cellIs" dxfId="472" priority="54" operator="equal">
      <formula>5</formula>
    </cfRule>
    <cfRule type="cellIs" dxfId="471" priority="55" operator="equal">
      <formula>4</formula>
    </cfRule>
    <cfRule type="cellIs" dxfId="470" priority="56" operator="equal">
      <formula>3</formula>
    </cfRule>
    <cfRule type="cellIs" dxfId="469" priority="57" operator="equal">
      <formula>2</formula>
    </cfRule>
    <cfRule type="cellIs" dxfId="468" priority="58" operator="equal">
      <formula>1</formula>
    </cfRule>
  </conditionalFormatting>
  <conditionalFormatting sqref="O8 O52 O54 O10 O12 O14 O16 O18 O20 O22 O24 O29 O31 O33 O35:O36 O38 O40 O42 O44 O46 O26:O27">
    <cfRule type="cellIs" dxfId="467" priority="45" operator="equal">
      <formula>5</formula>
    </cfRule>
    <cfRule type="cellIs" dxfId="466" priority="46" operator="equal">
      <formula>1</formula>
    </cfRule>
    <cfRule type="cellIs" dxfId="465" priority="47" operator="equal">
      <formula>"NOT APPLICABLE"</formula>
    </cfRule>
    <cfRule type="cellIs" dxfId="464" priority="48" operator="equal">
      <formula>5</formula>
    </cfRule>
    <cfRule type="cellIs" dxfId="463" priority="49" operator="equal">
      <formula>4</formula>
    </cfRule>
    <cfRule type="cellIs" dxfId="462" priority="50" operator="equal">
      <formula>3</formula>
    </cfRule>
    <cfRule type="cellIs" dxfId="461" priority="51" operator="equal">
      <formula>2</formula>
    </cfRule>
    <cfRule type="cellIs" dxfId="460" priority="52" operator="equal">
      <formula>1</formula>
    </cfRule>
  </conditionalFormatting>
  <conditionalFormatting sqref="N14">
    <cfRule type="cellIs" dxfId="459" priority="37" operator="equal">
      <formula>5</formula>
    </cfRule>
    <cfRule type="cellIs" dxfId="458" priority="38" operator="equal">
      <formula>1</formula>
    </cfRule>
    <cfRule type="cellIs" dxfId="457" priority="39" operator="equal">
      <formula>"NOT APPLICABLE"</formula>
    </cfRule>
    <cfRule type="cellIs" dxfId="456" priority="40" operator="equal">
      <formula>5</formula>
    </cfRule>
    <cfRule type="cellIs" dxfId="455" priority="41" operator="equal">
      <formula>4</formula>
    </cfRule>
    <cfRule type="cellIs" dxfId="454" priority="42" operator="equal">
      <formula>3</formula>
    </cfRule>
    <cfRule type="cellIs" dxfId="453" priority="43" operator="equal">
      <formula>2</formula>
    </cfRule>
    <cfRule type="cellIs" dxfId="452" priority="44" operator="equal">
      <formula>1</formula>
    </cfRule>
  </conditionalFormatting>
  <conditionalFormatting sqref="O8">
    <cfRule type="cellIs" dxfId="451" priority="32" operator="equal">
      <formula>"Not Applicable"</formula>
    </cfRule>
    <cfRule type="cellIs" dxfId="450" priority="33" operator="equal">
      <formula>"Target Exceeded"</formula>
    </cfRule>
    <cfRule type="cellIs" dxfId="449" priority="34" operator="equal">
      <formula>"Target Partially Met"</formula>
    </cfRule>
    <cfRule type="cellIs" dxfId="448" priority="35" operator="equal">
      <formula>"Nil Achieved"</formula>
    </cfRule>
    <cfRule type="cellIs" dxfId="447" priority="36" operator="equal">
      <formula>"Target Met"</formula>
    </cfRule>
  </conditionalFormatting>
  <conditionalFormatting sqref="O8">
    <cfRule type="cellIs" dxfId="446" priority="27" operator="equal">
      <formula>"Not Applicable"</formula>
    </cfRule>
    <cfRule type="cellIs" dxfId="445" priority="28" operator="equal">
      <formula>"Target Exceeded"</formula>
    </cfRule>
    <cfRule type="cellIs" dxfId="444" priority="29" operator="equal">
      <formula>"Target Partially Met"</formula>
    </cfRule>
    <cfRule type="cellIs" dxfId="443" priority="30" operator="equal">
      <formula>"Nil Achieved"</formula>
    </cfRule>
    <cfRule type="cellIs" dxfId="442" priority="31" operator="equal">
      <formula>"Target Met"</formula>
    </cfRule>
  </conditionalFormatting>
  <conditionalFormatting sqref="O10">
    <cfRule type="cellIs" dxfId="441" priority="22" operator="equal">
      <formula>"Not Applicable"</formula>
    </cfRule>
    <cfRule type="cellIs" dxfId="440" priority="23" operator="equal">
      <formula>"Target Exceeded"</formula>
    </cfRule>
    <cfRule type="cellIs" dxfId="439" priority="24" operator="equal">
      <formula>"Target Partially Met"</formula>
    </cfRule>
    <cfRule type="cellIs" dxfId="438" priority="25" operator="equal">
      <formula>"Nil Achieved"</formula>
    </cfRule>
    <cfRule type="cellIs" dxfId="437" priority="26" operator="equal">
      <formula>"Target Met"</formula>
    </cfRule>
  </conditionalFormatting>
  <conditionalFormatting sqref="O10">
    <cfRule type="cellIs" dxfId="436" priority="17" operator="equal">
      <formula>"Not Applicable"</formula>
    </cfRule>
    <cfRule type="cellIs" dxfId="435" priority="18" operator="equal">
      <formula>"Target Exceeded"</formula>
    </cfRule>
    <cfRule type="cellIs" dxfId="434" priority="19" operator="equal">
      <formula>"Target Partially Met"</formula>
    </cfRule>
    <cfRule type="cellIs" dxfId="433" priority="20" operator="equal">
      <formula>"Nil Achieved"</formula>
    </cfRule>
    <cfRule type="cellIs" dxfId="432" priority="21" operator="equal">
      <formula>"Target Met"</formula>
    </cfRule>
  </conditionalFormatting>
  <conditionalFormatting sqref="O48">
    <cfRule type="cellIs" dxfId="431" priority="9" operator="equal">
      <formula>5</formula>
    </cfRule>
    <cfRule type="cellIs" dxfId="430" priority="10" operator="equal">
      <formula>1</formula>
    </cfRule>
    <cfRule type="cellIs" dxfId="429" priority="11" operator="equal">
      <formula>"NOT APPLICABLE"</formula>
    </cfRule>
    <cfRule type="cellIs" dxfId="428" priority="12" operator="equal">
      <formula>5</formula>
    </cfRule>
    <cfRule type="cellIs" dxfId="427" priority="13" operator="equal">
      <formula>4</formula>
    </cfRule>
    <cfRule type="cellIs" dxfId="426" priority="14" operator="equal">
      <formula>3</formula>
    </cfRule>
    <cfRule type="cellIs" dxfId="425" priority="15" operator="equal">
      <formula>2</formula>
    </cfRule>
    <cfRule type="cellIs" dxfId="424" priority="16" operator="equal">
      <formula>1</formula>
    </cfRule>
  </conditionalFormatting>
  <conditionalFormatting sqref="O50">
    <cfRule type="cellIs" dxfId="423" priority="1" operator="equal">
      <formula>5</formula>
    </cfRule>
    <cfRule type="cellIs" dxfId="422" priority="2" operator="equal">
      <formula>1</formula>
    </cfRule>
    <cfRule type="cellIs" dxfId="421" priority="3" operator="equal">
      <formula>"NOT APPLICABLE"</formula>
    </cfRule>
    <cfRule type="cellIs" dxfId="420" priority="4" operator="equal">
      <formula>5</formula>
    </cfRule>
    <cfRule type="cellIs" dxfId="419" priority="5" operator="equal">
      <formula>4</formula>
    </cfRule>
    <cfRule type="cellIs" dxfId="418" priority="6" operator="equal">
      <formula>3</formula>
    </cfRule>
    <cfRule type="cellIs" dxfId="417" priority="7" operator="equal">
      <formula>2</formula>
    </cfRule>
    <cfRule type="cellIs" dxfId="416" priority="8" operator="equal">
      <formula>1</formula>
    </cfRule>
  </conditionalFormatting>
  <pageMargins left="0.39370078740157483" right="0.39370078740157483" top="0.39370078740157483" bottom="0.39370078740157483" header="0.39370078740157483" footer="0.39370078740157483"/>
  <pageSetup paperSize="9" scale="76" firstPageNumber="30" fitToHeight="0" orientation="landscape" r:id="rId1"/>
  <headerFooter>
    <oddHeader>&amp;CSDBIP 2012/2013</oddHeader>
    <oddFooter>Page &amp;P of &amp;N</oddFooter>
  </headerFooter>
  <rowBreaks count="2" manualBreakCount="2">
    <brk id="43" max="17" man="1"/>
    <brk id="53" max="17"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[1]Sheet1!#REF!</xm:f>
          </x14:formula1>
          <xm:sqref>M8</xm:sqref>
        </x14:dataValidation>
        <x14:dataValidation type="list" allowBlank="1" showInputMessage="1" showErrorMessage="1">
          <x14:formula1>
            <xm:f>[1]Sheet1!#REF!</xm:f>
          </x14:formula1>
          <xm:sqref>O54 O26:O27 O44 O52 O8 O10 O12 O14 O16 O18 O20 O22 O24 O46 O29 O31 O33 O35:O36 O38 O40 O42</xm:sqref>
        </x14:dataValidation>
        <x14:dataValidation type="list" allowBlank="1" showInputMessage="1" showErrorMessage="1">
          <x14:formula1>
            <xm:f>[14]Sheet1!#REF!</xm:f>
          </x14:formula1>
          <xm:sqref>O8 O10</xm:sqref>
        </x14:dataValidation>
        <x14:dataValidation type="list" allowBlank="1" showInputMessage="1" showErrorMessage="1">
          <x14:formula1>
            <xm:f>[1]Sheet1!#REF!</xm:f>
          </x14:formula1>
          <xm:sqref>O48 O50</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view="pageBreakPreview" topLeftCell="D1" zoomScaleSheetLayoutView="100" workbookViewId="0">
      <selection activeCell="E4" sqref="E4:G10"/>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2164</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2164</v>
      </c>
    </row>
    <row r="13" spans="1:16" s="189" customFormat="1" ht="18" x14ac:dyDescent="0.25">
      <c r="G13" s="207"/>
    </row>
    <row r="14" spans="1:16" s="189" customFormat="1" ht="18" x14ac:dyDescent="0.25">
      <c r="D14" s="190">
        <v>1.1000000000000001</v>
      </c>
      <c r="E14" s="188" t="s">
        <v>2118</v>
      </c>
      <c r="F14" s="189">
        <v>13</v>
      </c>
    </row>
    <row r="15" spans="1:16" s="189" customFormat="1" ht="18.75" x14ac:dyDescent="0.3">
      <c r="D15" s="189" t="s">
        <v>2119</v>
      </c>
      <c r="E15" s="191" t="s">
        <v>2120</v>
      </c>
      <c r="F15" s="189">
        <v>13</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ht="18.75" hidden="1" x14ac:dyDescent="0.3">
      <c r="D42" s="194"/>
      <c r="E42" s="195"/>
      <c r="F42" s="196"/>
      <c r="G42" s="196"/>
    </row>
    <row r="43" spans="4:7" ht="18.75" hidden="1" x14ac:dyDescent="0.3">
      <c r="D43" s="196"/>
      <c r="E43" s="196"/>
      <c r="F43" s="196"/>
      <c r="G43" s="196"/>
    </row>
    <row r="44" spans="4:7" ht="18.75" hidden="1" x14ac:dyDescent="0.3">
      <c r="D44" s="196"/>
      <c r="E44" s="196"/>
      <c r="F44" s="196"/>
      <c r="G44" s="196"/>
    </row>
    <row r="45" spans="4:7" hidden="1" x14ac:dyDescent="0.3">
      <c r="D45" s="197"/>
      <c r="E45" s="198"/>
      <c r="F45" s="198"/>
      <c r="G45" s="198"/>
    </row>
    <row r="46" spans="4:7" hidden="1" x14ac:dyDescent="0.3"/>
    <row r="47" spans="4:7" hidden="1" x14ac:dyDescent="0.3"/>
    <row r="48" spans="4:7" ht="18.75" x14ac:dyDescent="0.3">
      <c r="D48" s="190"/>
      <c r="E48" s="189"/>
      <c r="F48" s="189"/>
    </row>
    <row r="72" spans="4:7" ht="18.75" x14ac:dyDescent="0.3">
      <c r="D72" s="194"/>
      <c r="E72" s="195"/>
      <c r="F72" s="197"/>
      <c r="G72" s="197"/>
    </row>
    <row r="73" spans="4:7" x14ac:dyDescent="0.3">
      <c r="D73" s="197"/>
      <c r="E73" s="197"/>
      <c r="F73" s="197"/>
      <c r="G73" s="197"/>
    </row>
    <row r="74" spans="4:7" ht="18.75" x14ac:dyDescent="0.3">
      <c r="D74" s="197"/>
      <c r="E74" s="196"/>
      <c r="F74" s="196"/>
      <c r="G74" s="196"/>
    </row>
    <row r="75" spans="4:7" x14ac:dyDescent="0.3">
      <c r="D75" s="197"/>
      <c r="E75" s="198"/>
      <c r="F75" s="205"/>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80" fitToHeight="25" orientation="portrait" r:id="rId1"/>
  <headerFooter>
    <oddFooter>Page &amp;P of &amp;N</oddFooter>
  </headerFooter>
  <rowBreaks count="1" manualBreakCount="1">
    <brk id="38" max="15"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35"/>
  <sheetViews>
    <sheetView view="pageBreakPreview" topLeftCell="A7" zoomScaleSheetLayoutView="100" workbookViewId="0">
      <pane ySplit="4" topLeftCell="A23" activePane="bottomLeft" state="frozen"/>
      <selection activeCell="A7" sqref="A7"/>
      <selection pane="bottomLeft" activeCell="R33" sqref="R33"/>
    </sheetView>
  </sheetViews>
  <sheetFormatPr defaultRowHeight="15" x14ac:dyDescent="0.25"/>
  <cols>
    <col min="1" max="1" width="8.7109375" style="99" customWidth="1"/>
    <col min="2" max="2" width="15.140625" style="99" bestFit="1" customWidth="1"/>
    <col min="3" max="3" width="11.140625" style="99" customWidth="1"/>
    <col min="4" max="4" width="9.5703125" style="99" customWidth="1"/>
    <col min="5" max="7" width="9.140625" style="99"/>
    <col min="8" max="8" width="10.140625" style="99" customWidth="1"/>
    <col min="9" max="12" width="9.140625" style="99"/>
    <col min="13" max="13" width="9" style="99" customWidth="1"/>
    <col min="14" max="16384" width="9.140625" style="99"/>
  </cols>
  <sheetData>
    <row r="1" spans="1:18" ht="15.75" x14ac:dyDescent="0.25">
      <c r="A1" s="537" t="s">
        <v>2</v>
      </c>
      <c r="B1" s="537"/>
      <c r="C1" s="537"/>
      <c r="D1" s="537"/>
      <c r="E1" s="537"/>
      <c r="F1" s="124"/>
    </row>
    <row r="3" spans="1:18" ht="15.75" x14ac:dyDescent="0.25">
      <c r="A3" s="537" t="s">
        <v>1161</v>
      </c>
      <c r="B3" s="537"/>
      <c r="C3" s="537"/>
      <c r="D3" s="537"/>
      <c r="E3" s="537"/>
      <c r="F3" s="537"/>
      <c r="G3" s="105"/>
    </row>
    <row r="8" spans="1:18" ht="24" customHeight="1" x14ac:dyDescent="0.25">
      <c r="A8" s="532" t="s">
        <v>1022</v>
      </c>
      <c r="B8" s="533" t="s">
        <v>0</v>
      </c>
      <c r="C8" s="532" t="s">
        <v>3</v>
      </c>
      <c r="D8" s="532" t="s">
        <v>4</v>
      </c>
      <c r="E8" s="532" t="s">
        <v>5</v>
      </c>
      <c r="F8" s="532" t="s">
        <v>1311</v>
      </c>
      <c r="G8" s="532" t="s">
        <v>6</v>
      </c>
      <c r="H8" s="533" t="s">
        <v>12</v>
      </c>
      <c r="I8" s="536" t="s">
        <v>7</v>
      </c>
      <c r="J8" s="536"/>
      <c r="K8" s="536"/>
      <c r="L8" s="536"/>
      <c r="M8" s="512" t="s">
        <v>2420</v>
      </c>
      <c r="N8" s="513"/>
      <c r="O8" s="513"/>
      <c r="P8" s="513"/>
      <c r="Q8" s="513"/>
      <c r="R8" s="514"/>
    </row>
    <row r="9" spans="1:18" ht="15" customHeight="1" x14ac:dyDescent="0.25">
      <c r="A9" s="532"/>
      <c r="B9" s="534"/>
      <c r="C9" s="532"/>
      <c r="D9" s="532"/>
      <c r="E9" s="532"/>
      <c r="F9" s="532"/>
      <c r="G9" s="532"/>
      <c r="H9" s="534"/>
      <c r="I9" s="102" t="s">
        <v>1</v>
      </c>
      <c r="J9" s="102" t="s">
        <v>8</v>
      </c>
      <c r="K9" s="102" t="s">
        <v>9</v>
      </c>
      <c r="L9" s="536" t="s">
        <v>10</v>
      </c>
      <c r="M9" s="515" t="s">
        <v>2421</v>
      </c>
      <c r="N9" s="516"/>
      <c r="O9" s="516"/>
      <c r="P9" s="516"/>
      <c r="Q9" s="516"/>
      <c r="R9" s="517"/>
    </row>
    <row r="10" spans="1:18" ht="48" x14ac:dyDescent="0.25">
      <c r="A10" s="533"/>
      <c r="B10" s="534"/>
      <c r="C10" s="533"/>
      <c r="D10" s="533"/>
      <c r="E10" s="533"/>
      <c r="F10" s="533"/>
      <c r="G10" s="533"/>
      <c r="H10" s="534"/>
      <c r="I10" s="104" t="s">
        <v>11</v>
      </c>
      <c r="J10" s="104" t="s">
        <v>11</v>
      </c>
      <c r="K10" s="104" t="s">
        <v>11</v>
      </c>
      <c r="L10" s="543"/>
      <c r="M10" s="319" t="s">
        <v>2340</v>
      </c>
      <c r="N10" s="319" t="s">
        <v>2422</v>
      </c>
      <c r="O10" s="319" t="s">
        <v>2342</v>
      </c>
      <c r="P10" s="319" t="s">
        <v>2337</v>
      </c>
      <c r="Q10" s="319" t="s">
        <v>2338</v>
      </c>
      <c r="R10" s="319" t="s">
        <v>2339</v>
      </c>
    </row>
    <row r="11" spans="1:18" ht="147" customHeight="1" x14ac:dyDescent="0.25">
      <c r="A11" s="549" t="s">
        <v>1156</v>
      </c>
      <c r="B11" s="549" t="s">
        <v>152</v>
      </c>
      <c r="C11" s="549" t="s">
        <v>539</v>
      </c>
      <c r="D11" s="549" t="s">
        <v>1990</v>
      </c>
      <c r="E11" s="549" t="s">
        <v>913</v>
      </c>
      <c r="F11" s="549" t="s">
        <v>914</v>
      </c>
      <c r="G11" s="549" t="s">
        <v>1991</v>
      </c>
      <c r="H11" s="549" t="s">
        <v>915</v>
      </c>
      <c r="I11" s="129" t="s">
        <v>17</v>
      </c>
      <c r="J11" s="129" t="s">
        <v>17</v>
      </c>
      <c r="K11" s="129" t="s">
        <v>17</v>
      </c>
      <c r="L11" s="549" t="s">
        <v>38</v>
      </c>
      <c r="M11" s="430" t="s">
        <v>17</v>
      </c>
      <c r="N11" s="431" t="s">
        <v>3002</v>
      </c>
      <c r="O11" s="301">
        <v>4</v>
      </c>
      <c r="P11" s="429" t="s">
        <v>3003</v>
      </c>
      <c r="Q11" s="459" t="s">
        <v>3003</v>
      </c>
      <c r="R11" s="301" t="s">
        <v>3004</v>
      </c>
    </row>
    <row r="12" spans="1:18" x14ac:dyDescent="0.25">
      <c r="A12" s="549"/>
      <c r="B12" s="549"/>
      <c r="C12" s="549"/>
      <c r="D12" s="549"/>
      <c r="E12" s="549"/>
      <c r="F12" s="549"/>
      <c r="G12" s="549"/>
      <c r="H12" s="549"/>
      <c r="I12" s="129" t="s">
        <v>17</v>
      </c>
      <c r="J12" s="129" t="s">
        <v>17</v>
      </c>
      <c r="K12" s="129" t="s">
        <v>17</v>
      </c>
      <c r="L12" s="549"/>
      <c r="M12" s="430" t="s">
        <v>17</v>
      </c>
      <c r="N12" s="430" t="s">
        <v>17</v>
      </c>
      <c r="O12" s="430" t="s">
        <v>17</v>
      </c>
      <c r="P12" s="430" t="s">
        <v>17</v>
      </c>
      <c r="Q12" s="430" t="s">
        <v>17</v>
      </c>
      <c r="R12" s="430" t="s">
        <v>17</v>
      </c>
    </row>
    <row r="13" spans="1:18" ht="99" customHeight="1" x14ac:dyDescent="0.25">
      <c r="A13" s="549" t="s">
        <v>1157</v>
      </c>
      <c r="B13" s="549" t="s">
        <v>152</v>
      </c>
      <c r="C13" s="549"/>
      <c r="D13" s="549" t="s">
        <v>1992</v>
      </c>
      <c r="E13" s="549" t="s">
        <v>37</v>
      </c>
      <c r="F13" s="549" t="s">
        <v>968</v>
      </c>
      <c r="G13" s="549" t="s">
        <v>1993</v>
      </c>
      <c r="H13" s="549" t="s">
        <v>915</v>
      </c>
      <c r="I13" s="129" t="s">
        <v>17</v>
      </c>
      <c r="J13" s="129" t="s">
        <v>17</v>
      </c>
      <c r="K13" s="129" t="s">
        <v>17</v>
      </c>
      <c r="L13" s="549" t="s">
        <v>38</v>
      </c>
      <c r="M13" s="430" t="s">
        <v>17</v>
      </c>
      <c r="N13" s="430" t="s">
        <v>3005</v>
      </c>
      <c r="O13" s="430">
        <v>3</v>
      </c>
      <c r="P13" s="429" t="s">
        <v>3003</v>
      </c>
      <c r="Q13" s="459" t="s">
        <v>3003</v>
      </c>
      <c r="R13" s="430" t="s">
        <v>3006</v>
      </c>
    </row>
    <row r="14" spans="1:18" x14ac:dyDescent="0.25">
      <c r="A14" s="549"/>
      <c r="B14" s="549"/>
      <c r="C14" s="549"/>
      <c r="D14" s="549"/>
      <c r="E14" s="549"/>
      <c r="F14" s="549"/>
      <c r="G14" s="549"/>
      <c r="H14" s="549"/>
      <c r="I14" s="129" t="s">
        <v>17</v>
      </c>
      <c r="J14" s="129" t="s">
        <v>17</v>
      </c>
      <c r="K14" s="129" t="s">
        <v>17</v>
      </c>
      <c r="L14" s="549" t="s">
        <v>17</v>
      </c>
      <c r="M14" s="430" t="s">
        <v>17</v>
      </c>
      <c r="N14" s="430" t="s">
        <v>17</v>
      </c>
      <c r="O14" s="430" t="s">
        <v>17</v>
      </c>
      <c r="P14" s="430" t="s">
        <v>17</v>
      </c>
      <c r="Q14" s="430" t="s">
        <v>17</v>
      </c>
      <c r="R14" s="430" t="s">
        <v>17</v>
      </c>
    </row>
    <row r="15" spans="1:18" ht="132.75" customHeight="1" x14ac:dyDescent="0.25">
      <c r="A15" s="549" t="s">
        <v>1158</v>
      </c>
      <c r="B15" s="549" t="s">
        <v>152</v>
      </c>
      <c r="C15" s="549"/>
      <c r="D15" s="549" t="s">
        <v>916</v>
      </c>
      <c r="E15" s="549" t="s">
        <v>57</v>
      </c>
      <c r="F15" s="549" t="s">
        <v>1434</v>
      </c>
      <c r="G15" s="549" t="s">
        <v>917</v>
      </c>
      <c r="H15" s="549" t="s">
        <v>964</v>
      </c>
      <c r="I15" s="129" t="s">
        <v>17</v>
      </c>
      <c r="J15" s="129" t="s">
        <v>17</v>
      </c>
      <c r="K15" s="129" t="s">
        <v>17</v>
      </c>
      <c r="L15" s="549" t="s">
        <v>38</v>
      </c>
      <c r="M15" s="430" t="s">
        <v>918</v>
      </c>
      <c r="N15" s="430" t="s">
        <v>918</v>
      </c>
      <c r="O15" s="430">
        <v>3</v>
      </c>
      <c r="P15" s="430" t="s">
        <v>17</v>
      </c>
      <c r="Q15" s="430" t="s">
        <v>17</v>
      </c>
      <c r="R15" s="430" t="s">
        <v>3007</v>
      </c>
    </row>
    <row r="16" spans="1:18" x14ac:dyDescent="0.25">
      <c r="A16" s="549"/>
      <c r="B16" s="549"/>
      <c r="C16" s="549"/>
      <c r="D16" s="549"/>
      <c r="E16" s="549"/>
      <c r="F16" s="549"/>
      <c r="G16" s="549"/>
      <c r="H16" s="549"/>
      <c r="I16" s="129" t="s">
        <v>17</v>
      </c>
      <c r="J16" s="129" t="s">
        <v>17</v>
      </c>
      <c r="K16" s="129" t="s">
        <v>17</v>
      </c>
      <c r="L16" s="549"/>
      <c r="M16" s="430" t="s">
        <v>17</v>
      </c>
      <c r="N16" s="430" t="s">
        <v>17</v>
      </c>
      <c r="O16" s="430" t="s">
        <v>17</v>
      </c>
      <c r="P16" s="430" t="s">
        <v>17</v>
      </c>
      <c r="Q16" s="430" t="s">
        <v>17</v>
      </c>
      <c r="R16" s="430" t="s">
        <v>17</v>
      </c>
    </row>
    <row r="17" spans="1:18" ht="96" x14ac:dyDescent="0.25">
      <c r="A17" s="549" t="s">
        <v>1159</v>
      </c>
      <c r="B17" s="549" t="s">
        <v>152</v>
      </c>
      <c r="C17" s="549" t="s">
        <v>539</v>
      </c>
      <c r="D17" s="549" t="s">
        <v>919</v>
      </c>
      <c r="E17" s="549" t="s">
        <v>57</v>
      </c>
      <c r="F17" s="549" t="s">
        <v>920</v>
      </c>
      <c r="G17" s="549" t="s">
        <v>921</v>
      </c>
      <c r="H17" s="549" t="s">
        <v>919</v>
      </c>
      <c r="I17" s="129" t="s">
        <v>17</v>
      </c>
      <c r="J17" s="129" t="s">
        <v>17</v>
      </c>
      <c r="K17" s="129" t="s">
        <v>17</v>
      </c>
      <c r="L17" s="549" t="s">
        <v>38</v>
      </c>
      <c r="M17" s="301" t="s">
        <v>2419</v>
      </c>
      <c r="N17" s="301" t="s">
        <v>2419</v>
      </c>
      <c r="O17" s="301">
        <v>3</v>
      </c>
      <c r="P17" s="429" t="s">
        <v>3003</v>
      </c>
      <c r="Q17" s="301" t="s">
        <v>17</v>
      </c>
      <c r="R17" s="301" t="s">
        <v>3008</v>
      </c>
    </row>
    <row r="18" spans="1:18" x14ac:dyDescent="0.25">
      <c r="A18" s="549"/>
      <c r="B18" s="549"/>
      <c r="C18" s="549"/>
      <c r="D18" s="549"/>
      <c r="E18" s="549"/>
      <c r="F18" s="549"/>
      <c r="G18" s="549"/>
      <c r="H18" s="549"/>
      <c r="I18" s="129" t="s">
        <v>17</v>
      </c>
      <c r="J18" s="129" t="s">
        <v>17</v>
      </c>
      <c r="K18" s="129" t="s">
        <v>17</v>
      </c>
      <c r="L18" s="549"/>
      <c r="M18" s="430" t="s">
        <v>17</v>
      </c>
      <c r="N18" s="430" t="s">
        <v>17</v>
      </c>
      <c r="O18" s="430" t="s">
        <v>17</v>
      </c>
      <c r="P18" s="430" t="s">
        <v>17</v>
      </c>
      <c r="Q18" s="430" t="s">
        <v>17</v>
      </c>
      <c r="R18" s="430" t="s">
        <v>17</v>
      </c>
    </row>
    <row r="19" spans="1:18" ht="92.25" customHeight="1" x14ac:dyDescent="0.25">
      <c r="A19" s="549" t="s">
        <v>1160</v>
      </c>
      <c r="B19" s="549" t="s">
        <v>152</v>
      </c>
      <c r="C19" s="549"/>
      <c r="D19" s="549" t="s">
        <v>1994</v>
      </c>
      <c r="E19" s="549" t="s">
        <v>57</v>
      </c>
      <c r="F19" s="549" t="s">
        <v>1995</v>
      </c>
      <c r="G19" s="549" t="s">
        <v>1996</v>
      </c>
      <c r="H19" s="549" t="s">
        <v>1997</v>
      </c>
      <c r="I19" s="129" t="s">
        <v>17</v>
      </c>
      <c r="J19" s="129" t="s">
        <v>17</v>
      </c>
      <c r="K19" s="129" t="s">
        <v>17</v>
      </c>
      <c r="L19" s="549" t="s">
        <v>38</v>
      </c>
      <c r="M19" s="430" t="s">
        <v>1998</v>
      </c>
      <c r="N19" s="430" t="s">
        <v>1998</v>
      </c>
      <c r="O19" s="430">
        <v>3</v>
      </c>
      <c r="P19" s="429" t="s">
        <v>3003</v>
      </c>
      <c r="Q19" s="430" t="s">
        <v>17</v>
      </c>
      <c r="R19" s="301" t="s">
        <v>3009</v>
      </c>
    </row>
    <row r="20" spans="1:18" x14ac:dyDescent="0.25">
      <c r="A20" s="549"/>
      <c r="B20" s="549"/>
      <c r="C20" s="549"/>
      <c r="D20" s="549"/>
      <c r="E20" s="549"/>
      <c r="F20" s="549"/>
      <c r="G20" s="549"/>
      <c r="H20" s="549"/>
      <c r="I20" s="129" t="s">
        <v>17</v>
      </c>
      <c r="J20" s="129" t="s">
        <v>17</v>
      </c>
      <c r="K20" s="129" t="s">
        <v>17</v>
      </c>
      <c r="L20" s="549"/>
      <c r="M20" s="430" t="s">
        <v>17</v>
      </c>
      <c r="N20" s="430" t="s">
        <v>17</v>
      </c>
      <c r="O20" s="430" t="s">
        <v>17</v>
      </c>
      <c r="P20" s="430" t="s">
        <v>17</v>
      </c>
      <c r="Q20" s="430" t="s">
        <v>17</v>
      </c>
      <c r="R20" s="430" t="s">
        <v>17</v>
      </c>
    </row>
    <row r="21" spans="1:18" ht="409.5" x14ac:dyDescent="0.25">
      <c r="A21" s="549" t="s">
        <v>1165</v>
      </c>
      <c r="B21" s="549" t="s">
        <v>152</v>
      </c>
      <c r="C21" s="549" t="s">
        <v>371</v>
      </c>
      <c r="D21" s="549" t="s">
        <v>1435</v>
      </c>
      <c r="E21" s="549" t="s">
        <v>57</v>
      </c>
      <c r="F21" s="549" t="s">
        <v>1436</v>
      </c>
      <c r="G21" s="549" t="s">
        <v>1999</v>
      </c>
      <c r="H21" s="549" t="s">
        <v>967</v>
      </c>
      <c r="I21" s="129" t="s">
        <v>17</v>
      </c>
      <c r="J21" s="129" t="s">
        <v>17</v>
      </c>
      <c r="K21" s="129" t="s">
        <v>17</v>
      </c>
      <c r="L21" s="549" t="s">
        <v>38</v>
      </c>
      <c r="M21" s="430" t="s">
        <v>3010</v>
      </c>
      <c r="N21" s="430" t="s">
        <v>3011</v>
      </c>
      <c r="O21" s="429">
        <v>2</v>
      </c>
      <c r="P21" s="430" t="s">
        <v>3003</v>
      </c>
      <c r="Q21" s="430" t="s">
        <v>3012</v>
      </c>
      <c r="R21" s="430" t="s">
        <v>3013</v>
      </c>
    </row>
    <row r="22" spans="1:18" x14ac:dyDescent="0.25">
      <c r="A22" s="549"/>
      <c r="B22" s="549"/>
      <c r="C22" s="549"/>
      <c r="D22" s="549"/>
      <c r="E22" s="549"/>
      <c r="F22" s="549"/>
      <c r="G22" s="549"/>
      <c r="H22" s="549"/>
      <c r="I22" s="129" t="s">
        <v>17</v>
      </c>
      <c r="J22" s="129" t="s">
        <v>17</v>
      </c>
      <c r="K22" s="129" t="s">
        <v>17</v>
      </c>
      <c r="L22" s="549"/>
      <c r="M22" s="430" t="s">
        <v>17</v>
      </c>
      <c r="N22" s="430"/>
      <c r="O22" s="429" t="s">
        <v>2263</v>
      </c>
      <c r="P22" s="430"/>
      <c r="Q22" s="430"/>
      <c r="R22" s="430"/>
    </row>
    <row r="23" spans="1:18" ht="64.5" customHeight="1" x14ac:dyDescent="0.25">
      <c r="A23" s="549" t="s">
        <v>1166</v>
      </c>
      <c r="B23" s="549" t="s">
        <v>152</v>
      </c>
      <c r="C23" s="549"/>
      <c r="D23" s="549" t="s">
        <v>928</v>
      </c>
      <c r="E23" s="549" t="s">
        <v>57</v>
      </c>
      <c r="F23" s="549" t="s">
        <v>37</v>
      </c>
      <c r="G23" s="549" t="s">
        <v>2000</v>
      </c>
      <c r="H23" s="549" t="s">
        <v>966</v>
      </c>
      <c r="I23" s="129" t="s">
        <v>17</v>
      </c>
      <c r="J23" s="129" t="s">
        <v>17</v>
      </c>
      <c r="K23" s="129" t="s">
        <v>17</v>
      </c>
      <c r="L23" s="549" t="s">
        <v>38</v>
      </c>
      <c r="M23" s="430" t="s">
        <v>2405</v>
      </c>
      <c r="N23" s="430" t="s">
        <v>3014</v>
      </c>
      <c r="O23" s="429">
        <v>3</v>
      </c>
      <c r="P23" s="430" t="s">
        <v>3003</v>
      </c>
      <c r="Q23" s="430" t="s">
        <v>17</v>
      </c>
      <c r="R23" s="430" t="s">
        <v>3015</v>
      </c>
    </row>
    <row r="24" spans="1:18" x14ac:dyDescent="0.25">
      <c r="A24" s="549"/>
      <c r="B24" s="549"/>
      <c r="C24" s="549"/>
      <c r="D24" s="549"/>
      <c r="E24" s="549"/>
      <c r="F24" s="549"/>
      <c r="G24" s="549"/>
      <c r="H24" s="549"/>
      <c r="I24" s="129" t="s">
        <v>17</v>
      </c>
      <c r="J24" s="129" t="s">
        <v>17</v>
      </c>
      <c r="K24" s="129" t="s">
        <v>17</v>
      </c>
      <c r="L24" s="549"/>
      <c r="M24" s="430" t="s">
        <v>17</v>
      </c>
      <c r="N24" s="430" t="s">
        <v>17</v>
      </c>
      <c r="O24" s="430" t="s">
        <v>17</v>
      </c>
      <c r="P24" s="430" t="s">
        <v>17</v>
      </c>
      <c r="Q24" s="430" t="s">
        <v>17</v>
      </c>
      <c r="R24" s="430" t="s">
        <v>17</v>
      </c>
    </row>
    <row r="25" spans="1:18" ht="108.75" customHeight="1" x14ac:dyDescent="0.25">
      <c r="A25" s="549" t="s">
        <v>1167</v>
      </c>
      <c r="B25" s="549" t="s">
        <v>152</v>
      </c>
      <c r="C25" s="549"/>
      <c r="D25" s="549" t="s">
        <v>929</v>
      </c>
      <c r="E25" s="549" t="s">
        <v>57</v>
      </c>
      <c r="F25" s="549" t="s">
        <v>37</v>
      </c>
      <c r="G25" s="549" t="s">
        <v>2001</v>
      </c>
      <c r="H25" s="549" t="s">
        <v>965</v>
      </c>
      <c r="I25" s="129" t="s">
        <v>17</v>
      </c>
      <c r="J25" s="129" t="s">
        <v>17</v>
      </c>
      <c r="K25" s="129" t="s">
        <v>17</v>
      </c>
      <c r="L25" s="549" t="s">
        <v>38</v>
      </c>
      <c r="M25" s="147" t="s">
        <v>3016</v>
      </c>
      <c r="N25" s="430" t="s">
        <v>3017</v>
      </c>
      <c r="O25" s="429">
        <v>3</v>
      </c>
      <c r="P25" s="430" t="s">
        <v>3003</v>
      </c>
      <c r="Q25" s="430" t="s">
        <v>17</v>
      </c>
      <c r="R25" s="430" t="s">
        <v>3018</v>
      </c>
    </row>
    <row r="26" spans="1:18" x14ac:dyDescent="0.25">
      <c r="A26" s="549"/>
      <c r="B26" s="549"/>
      <c r="C26" s="549"/>
      <c r="D26" s="549"/>
      <c r="E26" s="549"/>
      <c r="F26" s="549"/>
      <c r="G26" s="549"/>
      <c r="H26" s="549"/>
      <c r="I26" s="129" t="s">
        <v>17</v>
      </c>
      <c r="J26" s="129" t="s">
        <v>17</v>
      </c>
      <c r="K26" s="129" t="s">
        <v>17</v>
      </c>
      <c r="L26" s="549"/>
      <c r="M26" s="430" t="s">
        <v>17</v>
      </c>
      <c r="N26" s="430" t="s">
        <v>17</v>
      </c>
      <c r="O26" s="430" t="s">
        <v>17</v>
      </c>
      <c r="P26" s="430" t="s">
        <v>17</v>
      </c>
      <c r="Q26" s="430" t="s">
        <v>17</v>
      </c>
      <c r="R26" s="430" t="s">
        <v>17</v>
      </c>
    </row>
    <row r="27" spans="1:18" ht="180" x14ac:dyDescent="0.25">
      <c r="A27" s="549" t="s">
        <v>1162</v>
      </c>
      <c r="B27" s="549" t="s">
        <v>152</v>
      </c>
      <c r="C27" s="549"/>
      <c r="D27" s="549" t="s">
        <v>922</v>
      </c>
      <c r="E27" s="549" t="s">
        <v>57</v>
      </c>
      <c r="F27" s="568" t="s">
        <v>923</v>
      </c>
      <c r="G27" s="549" t="s">
        <v>2002</v>
      </c>
      <c r="H27" s="549" t="s">
        <v>924</v>
      </c>
      <c r="I27" s="129" t="s">
        <v>17</v>
      </c>
      <c r="J27" s="129" t="s">
        <v>17</v>
      </c>
      <c r="K27" s="129" t="s">
        <v>17</v>
      </c>
      <c r="L27" s="549" t="s">
        <v>38</v>
      </c>
      <c r="M27" s="430" t="s">
        <v>2003</v>
      </c>
      <c r="N27" s="430" t="s">
        <v>3019</v>
      </c>
      <c r="O27" s="429">
        <v>3</v>
      </c>
      <c r="P27" s="430" t="s">
        <v>3003</v>
      </c>
      <c r="Q27" s="430" t="s">
        <v>3020</v>
      </c>
      <c r="R27" s="430" t="s">
        <v>3021</v>
      </c>
    </row>
    <row r="28" spans="1:18" x14ac:dyDescent="0.25">
      <c r="A28" s="549"/>
      <c r="B28" s="549"/>
      <c r="C28" s="549"/>
      <c r="D28" s="549"/>
      <c r="E28" s="549"/>
      <c r="F28" s="568"/>
      <c r="G28" s="549"/>
      <c r="H28" s="549"/>
      <c r="I28" s="129" t="s">
        <v>17</v>
      </c>
      <c r="J28" s="129" t="s">
        <v>17</v>
      </c>
      <c r="K28" s="129" t="s">
        <v>17</v>
      </c>
      <c r="L28" s="549"/>
      <c r="M28" s="430" t="s">
        <v>17</v>
      </c>
      <c r="N28" s="462" t="s">
        <v>17</v>
      </c>
      <c r="O28" s="462" t="s">
        <v>17</v>
      </c>
      <c r="P28" s="462" t="s">
        <v>17</v>
      </c>
      <c r="Q28" s="462" t="s">
        <v>17</v>
      </c>
      <c r="R28" s="462" t="s">
        <v>17</v>
      </c>
    </row>
    <row r="29" spans="1:18" ht="145.5" customHeight="1" x14ac:dyDescent="0.25">
      <c r="A29" s="549" t="s">
        <v>1163</v>
      </c>
      <c r="B29" s="549" t="s">
        <v>152</v>
      </c>
      <c r="C29" s="549"/>
      <c r="D29" s="549" t="s">
        <v>925</v>
      </c>
      <c r="E29" s="549" t="s">
        <v>57</v>
      </c>
      <c r="F29" s="549" t="s">
        <v>926</v>
      </c>
      <c r="G29" s="549" t="s">
        <v>2004</v>
      </c>
      <c r="H29" s="549" t="s">
        <v>2005</v>
      </c>
      <c r="I29" s="129" t="s">
        <v>17</v>
      </c>
      <c r="J29" s="129" t="s">
        <v>17</v>
      </c>
      <c r="K29" s="129" t="s">
        <v>17</v>
      </c>
      <c r="L29" s="549" t="s">
        <v>38</v>
      </c>
      <c r="M29" s="431" t="s">
        <v>17</v>
      </c>
      <c r="N29" s="431" t="s">
        <v>3022</v>
      </c>
      <c r="O29" s="429">
        <v>4</v>
      </c>
      <c r="P29" s="431" t="s">
        <v>3003</v>
      </c>
      <c r="Q29" s="459" t="s">
        <v>3003</v>
      </c>
      <c r="R29" s="431" t="s">
        <v>3023</v>
      </c>
    </row>
    <row r="30" spans="1:18" x14ac:dyDescent="0.25">
      <c r="A30" s="549"/>
      <c r="B30" s="549"/>
      <c r="C30" s="549"/>
      <c r="D30" s="549"/>
      <c r="E30" s="549"/>
      <c r="F30" s="549"/>
      <c r="G30" s="549"/>
      <c r="H30" s="549"/>
      <c r="I30" s="129" t="s">
        <v>17</v>
      </c>
      <c r="J30" s="129" t="s">
        <v>17</v>
      </c>
      <c r="K30" s="129" t="s">
        <v>17</v>
      </c>
      <c r="L30" s="549"/>
      <c r="M30" s="430" t="s">
        <v>17</v>
      </c>
      <c r="N30" s="430" t="s">
        <v>17</v>
      </c>
      <c r="O30" s="430" t="s">
        <v>17</v>
      </c>
      <c r="P30" s="430" t="s">
        <v>17</v>
      </c>
      <c r="Q30" s="430" t="s">
        <v>17</v>
      </c>
      <c r="R30" s="430" t="s">
        <v>17</v>
      </c>
    </row>
    <row r="31" spans="1:18" ht="114.75" customHeight="1" x14ac:dyDescent="0.25">
      <c r="A31" s="549" t="s">
        <v>1164</v>
      </c>
      <c r="B31" s="549" t="s">
        <v>152</v>
      </c>
      <c r="C31" s="549"/>
      <c r="D31" s="549" t="s">
        <v>927</v>
      </c>
      <c r="E31" s="549" t="s">
        <v>17</v>
      </c>
      <c r="F31" s="549" t="s">
        <v>372</v>
      </c>
      <c r="G31" s="549" t="s">
        <v>1752</v>
      </c>
      <c r="H31" s="549" t="s">
        <v>1753</v>
      </c>
      <c r="I31" s="129" t="s">
        <v>17</v>
      </c>
      <c r="J31" s="129" t="s">
        <v>17</v>
      </c>
      <c r="K31" s="129" t="s">
        <v>17</v>
      </c>
      <c r="L31" s="549" t="s">
        <v>14</v>
      </c>
      <c r="M31" s="430" t="s">
        <v>1754</v>
      </c>
      <c r="N31" s="430" t="s">
        <v>1754</v>
      </c>
      <c r="O31" s="429">
        <v>1</v>
      </c>
      <c r="P31" s="430" t="s">
        <v>3024</v>
      </c>
      <c r="Q31" s="430" t="s">
        <v>3025</v>
      </c>
      <c r="R31" s="430" t="s">
        <v>3026</v>
      </c>
    </row>
    <row r="32" spans="1:18" ht="15.75" customHeight="1" x14ac:dyDescent="0.25">
      <c r="A32" s="549"/>
      <c r="B32" s="549"/>
      <c r="C32" s="549"/>
      <c r="D32" s="549"/>
      <c r="E32" s="549"/>
      <c r="F32" s="549"/>
      <c r="G32" s="549"/>
      <c r="H32" s="549"/>
      <c r="I32" s="129" t="s">
        <v>17</v>
      </c>
      <c r="J32" s="129" t="s">
        <v>17</v>
      </c>
      <c r="K32" s="129" t="s">
        <v>17</v>
      </c>
      <c r="L32" s="549"/>
      <c r="M32" s="430" t="s">
        <v>17</v>
      </c>
      <c r="N32" s="430" t="s">
        <v>17</v>
      </c>
      <c r="O32" s="430" t="s">
        <v>17</v>
      </c>
      <c r="P32" s="430" t="s">
        <v>17</v>
      </c>
      <c r="Q32" s="430" t="s">
        <v>17</v>
      </c>
      <c r="R32" s="430" t="s">
        <v>17</v>
      </c>
    </row>
    <row r="33" spans="1:18" ht="84" customHeight="1" x14ac:dyDescent="0.25">
      <c r="A33" s="129" t="s">
        <v>1437</v>
      </c>
      <c r="B33" s="129" t="s">
        <v>152</v>
      </c>
      <c r="C33" s="129"/>
      <c r="D33" s="129" t="s">
        <v>927</v>
      </c>
      <c r="E33" s="129" t="s">
        <v>620</v>
      </c>
      <c r="F33" s="129" t="s">
        <v>1438</v>
      </c>
      <c r="G33" s="129" t="s">
        <v>2341</v>
      </c>
      <c r="H33" s="129" t="s">
        <v>1439</v>
      </c>
      <c r="I33" s="129" t="s">
        <v>17</v>
      </c>
      <c r="J33" s="129" t="s">
        <v>17</v>
      </c>
      <c r="K33" s="129" t="s">
        <v>17</v>
      </c>
      <c r="L33" s="129" t="s">
        <v>17</v>
      </c>
      <c r="M33" s="430" t="s">
        <v>2406</v>
      </c>
      <c r="N33" s="430" t="s">
        <v>3027</v>
      </c>
      <c r="O33" s="429">
        <v>3</v>
      </c>
      <c r="P33" s="430" t="s">
        <v>3003</v>
      </c>
      <c r="Q33" s="430" t="s">
        <v>17</v>
      </c>
      <c r="R33" s="430" t="s">
        <v>17</v>
      </c>
    </row>
    <row r="34" spans="1:18" ht="84" customHeight="1" x14ac:dyDescent="0.25">
      <c r="A34" s="129" t="s">
        <v>1440</v>
      </c>
      <c r="B34" s="148" t="s">
        <v>152</v>
      </c>
      <c r="C34" s="129"/>
      <c r="D34" s="129" t="s">
        <v>1441</v>
      </c>
      <c r="E34" s="129" t="s">
        <v>599</v>
      </c>
      <c r="F34" s="129" t="s">
        <v>1442</v>
      </c>
      <c r="G34" s="129" t="s">
        <v>1443</v>
      </c>
      <c r="H34" s="129" t="s">
        <v>1444</v>
      </c>
      <c r="I34" s="129" t="s">
        <v>17</v>
      </c>
      <c r="J34" s="129" t="s">
        <v>17</v>
      </c>
      <c r="K34" s="129" t="s">
        <v>17</v>
      </c>
      <c r="L34" s="129" t="s">
        <v>17</v>
      </c>
      <c r="M34" s="430" t="s">
        <v>2006</v>
      </c>
      <c r="N34" s="430" t="s">
        <v>3028</v>
      </c>
      <c r="O34" s="429">
        <v>2</v>
      </c>
      <c r="P34" s="430" t="s">
        <v>3029</v>
      </c>
      <c r="Q34" s="430" t="s">
        <v>3030</v>
      </c>
      <c r="R34" s="430" t="s">
        <v>3031</v>
      </c>
    </row>
    <row r="35" spans="1:18" x14ac:dyDescent="0.25">
      <c r="A35" s="100"/>
      <c r="B35" s="128"/>
      <c r="C35" s="100"/>
      <c r="D35" s="100"/>
      <c r="E35" s="100"/>
      <c r="F35" s="100"/>
      <c r="G35" s="100"/>
      <c r="H35" s="100"/>
      <c r="I35" s="100"/>
      <c r="J35" s="100"/>
      <c r="K35" s="100"/>
      <c r="L35" s="100"/>
      <c r="M35" s="100"/>
    </row>
  </sheetData>
  <mergeCells count="113">
    <mergeCell ref="M8:R8"/>
    <mergeCell ref="M9:R9"/>
    <mergeCell ref="A1:E1"/>
    <mergeCell ref="A3:F3"/>
    <mergeCell ref="A8:A10"/>
    <mergeCell ref="B8:B10"/>
    <mergeCell ref="C8:C10"/>
    <mergeCell ref="D8:D10"/>
    <mergeCell ref="E8:E10"/>
    <mergeCell ref="F8:F10"/>
    <mergeCell ref="G8:G10"/>
    <mergeCell ref="A11:A12"/>
    <mergeCell ref="B11:B12"/>
    <mergeCell ref="C11:C12"/>
    <mergeCell ref="D11:D12"/>
    <mergeCell ref="E11:E12"/>
    <mergeCell ref="F11:F12"/>
    <mergeCell ref="H8:H10"/>
    <mergeCell ref="I8:L8"/>
    <mergeCell ref="L9:L10"/>
    <mergeCell ref="G11:G12"/>
    <mergeCell ref="H11:H12"/>
    <mergeCell ref="L11:L12"/>
    <mergeCell ref="H13:H14"/>
    <mergeCell ref="L13:L14"/>
    <mergeCell ref="A15:A16"/>
    <mergeCell ref="B15:B16"/>
    <mergeCell ref="C15:C16"/>
    <mergeCell ref="D15:D16"/>
    <mergeCell ref="E15:E16"/>
    <mergeCell ref="F15:F16"/>
    <mergeCell ref="G15:G16"/>
    <mergeCell ref="H15:H16"/>
    <mergeCell ref="L15:L16"/>
    <mergeCell ref="A13:A14"/>
    <mergeCell ref="B13:B14"/>
    <mergeCell ref="C13:C14"/>
    <mergeCell ref="D13:D14"/>
    <mergeCell ref="E13:E14"/>
    <mergeCell ref="F13:F14"/>
    <mergeCell ref="G13:G14"/>
    <mergeCell ref="A17:A18"/>
    <mergeCell ref="B17:B18"/>
    <mergeCell ref="C17:C18"/>
    <mergeCell ref="D17:D18"/>
    <mergeCell ref="E17:E18"/>
    <mergeCell ref="F17:F18"/>
    <mergeCell ref="G17:G18"/>
    <mergeCell ref="H17:H18"/>
    <mergeCell ref="L17:L18"/>
    <mergeCell ref="G19:G20"/>
    <mergeCell ref="H19:H20"/>
    <mergeCell ref="L19:L20"/>
    <mergeCell ref="A21:A22"/>
    <mergeCell ref="B21:B22"/>
    <mergeCell ref="C21:C22"/>
    <mergeCell ref="D21:D22"/>
    <mergeCell ref="E21:E22"/>
    <mergeCell ref="F21:F22"/>
    <mergeCell ref="G21:G22"/>
    <mergeCell ref="A19:A20"/>
    <mergeCell ref="B19:B20"/>
    <mergeCell ref="C19:C20"/>
    <mergeCell ref="D19:D20"/>
    <mergeCell ref="E19:E20"/>
    <mergeCell ref="F19:F20"/>
    <mergeCell ref="H21:H22"/>
    <mergeCell ref="L21:L22"/>
    <mergeCell ref="A23:A24"/>
    <mergeCell ref="B23:B24"/>
    <mergeCell ref="C23:C24"/>
    <mergeCell ref="D23:D24"/>
    <mergeCell ref="E23:E24"/>
    <mergeCell ref="F23:F24"/>
    <mergeCell ref="G23:G24"/>
    <mergeCell ref="H23:H24"/>
    <mergeCell ref="L23:L24"/>
    <mergeCell ref="A25:A26"/>
    <mergeCell ref="B25:B26"/>
    <mergeCell ref="C25:C26"/>
    <mergeCell ref="D25:D26"/>
    <mergeCell ref="E25:E26"/>
    <mergeCell ref="F25:F26"/>
    <mergeCell ref="G25:G26"/>
    <mergeCell ref="H25:H26"/>
    <mergeCell ref="L25:L26"/>
    <mergeCell ref="A27:A28"/>
    <mergeCell ref="B27:B28"/>
    <mergeCell ref="C27:C28"/>
    <mergeCell ref="D27:D28"/>
    <mergeCell ref="E27:E28"/>
    <mergeCell ref="F27:F28"/>
    <mergeCell ref="G27:G28"/>
    <mergeCell ref="H27:H28"/>
    <mergeCell ref="L27:L28"/>
    <mergeCell ref="H31:H32"/>
    <mergeCell ref="L31:L32"/>
    <mergeCell ref="G29:G30"/>
    <mergeCell ref="H29:H30"/>
    <mergeCell ref="L29:L30"/>
    <mergeCell ref="A31:A32"/>
    <mergeCell ref="B31:B32"/>
    <mergeCell ref="C31:C32"/>
    <mergeCell ref="D31:D32"/>
    <mergeCell ref="E31:E32"/>
    <mergeCell ref="F31:F32"/>
    <mergeCell ref="G31:G32"/>
    <mergeCell ref="A29:A30"/>
    <mergeCell ref="B29:B30"/>
    <mergeCell ref="C29:C30"/>
    <mergeCell ref="D29:D30"/>
    <mergeCell ref="E29:E30"/>
    <mergeCell ref="F29:F30"/>
  </mergeCells>
  <conditionalFormatting sqref="O11:O15 O19 O21:O23 O25 O27:O29 O31 O33:O34 O17">
    <cfRule type="cellIs" dxfId="415" priority="41" operator="equal">
      <formula>5</formula>
    </cfRule>
    <cfRule type="cellIs" dxfId="414" priority="42" operator="equal">
      <formula>1</formula>
    </cfRule>
    <cfRule type="cellIs" dxfId="413" priority="43" operator="equal">
      <formula>"NOT APPLICABLE"</formula>
    </cfRule>
    <cfRule type="cellIs" dxfId="412" priority="44" operator="equal">
      <formula>5</formula>
    </cfRule>
    <cfRule type="cellIs" dxfId="411" priority="45" operator="equal">
      <formula>4</formula>
    </cfRule>
    <cfRule type="cellIs" dxfId="410" priority="46" operator="equal">
      <formula>3</formula>
    </cfRule>
    <cfRule type="cellIs" dxfId="409" priority="47" operator="equal">
      <formula>2</formula>
    </cfRule>
    <cfRule type="cellIs" dxfId="408" priority="48" operator="equal">
      <formula>1</formula>
    </cfRule>
  </conditionalFormatting>
  <conditionalFormatting sqref="O31 O33:O34">
    <cfRule type="cellIs" dxfId="407" priority="33" operator="equal">
      <formula>5</formula>
    </cfRule>
    <cfRule type="cellIs" dxfId="406" priority="34" operator="equal">
      <formula>1</formula>
    </cfRule>
    <cfRule type="cellIs" dxfId="405" priority="35" operator="equal">
      <formula>"NOT APPLICABLE"</formula>
    </cfRule>
    <cfRule type="cellIs" dxfId="404" priority="36" operator="equal">
      <formula>5</formula>
    </cfRule>
    <cfRule type="cellIs" dxfId="403" priority="37" operator="equal">
      <formula>4</formula>
    </cfRule>
    <cfRule type="cellIs" dxfId="402" priority="38" operator="equal">
      <formula>3</formula>
    </cfRule>
    <cfRule type="cellIs" dxfId="401" priority="39" operator="equal">
      <formula>2</formula>
    </cfRule>
    <cfRule type="cellIs" dxfId="400" priority="40" operator="equal">
      <formula>1</formula>
    </cfRule>
  </conditionalFormatting>
  <conditionalFormatting sqref="P11 P13 P19 P17">
    <cfRule type="cellIs" dxfId="399" priority="25" operator="equal">
      <formula>5</formula>
    </cfRule>
    <cfRule type="cellIs" dxfId="398" priority="26" operator="equal">
      <formula>1</formula>
    </cfRule>
    <cfRule type="cellIs" dxfId="397" priority="27" operator="equal">
      <formula>"NOT APPLICABLE"</formula>
    </cfRule>
    <cfRule type="cellIs" dxfId="396" priority="28" operator="equal">
      <formula>5</formula>
    </cfRule>
    <cfRule type="cellIs" dxfId="395" priority="29" operator="equal">
      <formula>4</formula>
    </cfRule>
    <cfRule type="cellIs" dxfId="394" priority="30" operator="equal">
      <formula>3</formula>
    </cfRule>
    <cfRule type="cellIs" dxfId="393" priority="31" operator="equal">
      <formula>2</formula>
    </cfRule>
    <cfRule type="cellIs" dxfId="392" priority="32" operator="equal">
      <formula>1</formula>
    </cfRule>
  </conditionalFormatting>
  <conditionalFormatting sqref="Q13">
    <cfRule type="cellIs" dxfId="391" priority="17" operator="equal">
      <formula>5</formula>
    </cfRule>
    <cfRule type="cellIs" dxfId="390" priority="18" operator="equal">
      <formula>1</formula>
    </cfRule>
    <cfRule type="cellIs" dxfId="389" priority="19" operator="equal">
      <formula>"NOT APPLICABLE"</formula>
    </cfRule>
    <cfRule type="cellIs" dxfId="388" priority="20" operator="equal">
      <formula>5</formula>
    </cfRule>
    <cfRule type="cellIs" dxfId="387" priority="21" operator="equal">
      <formula>4</formula>
    </cfRule>
    <cfRule type="cellIs" dxfId="386" priority="22" operator="equal">
      <formula>3</formula>
    </cfRule>
    <cfRule type="cellIs" dxfId="385" priority="23" operator="equal">
      <formula>2</formula>
    </cfRule>
    <cfRule type="cellIs" dxfId="384" priority="24" operator="equal">
      <formula>1</formula>
    </cfRule>
  </conditionalFormatting>
  <conditionalFormatting sqref="Q11">
    <cfRule type="cellIs" dxfId="383" priority="9" operator="equal">
      <formula>5</formula>
    </cfRule>
    <cfRule type="cellIs" dxfId="382" priority="10" operator="equal">
      <formula>1</formula>
    </cfRule>
    <cfRule type="cellIs" dxfId="381" priority="11" operator="equal">
      <formula>"NOT APPLICABLE"</formula>
    </cfRule>
    <cfRule type="cellIs" dxfId="380" priority="12" operator="equal">
      <formula>5</formula>
    </cfRule>
    <cfRule type="cellIs" dxfId="379" priority="13" operator="equal">
      <formula>4</formula>
    </cfRule>
    <cfRule type="cellIs" dxfId="378" priority="14" operator="equal">
      <formula>3</formula>
    </cfRule>
    <cfRule type="cellIs" dxfId="377" priority="15" operator="equal">
      <formula>2</formula>
    </cfRule>
    <cfRule type="cellIs" dxfId="376" priority="16" operator="equal">
      <formula>1</formula>
    </cfRule>
  </conditionalFormatting>
  <conditionalFormatting sqref="Q29">
    <cfRule type="cellIs" dxfId="375" priority="1" operator="equal">
      <formula>5</formula>
    </cfRule>
    <cfRule type="cellIs" dxfId="374" priority="2" operator="equal">
      <formula>1</formula>
    </cfRule>
    <cfRule type="cellIs" dxfId="373" priority="3" operator="equal">
      <formula>"NOT APPLICABLE"</formula>
    </cfRule>
    <cfRule type="cellIs" dxfId="372" priority="4" operator="equal">
      <formula>5</formula>
    </cfRule>
    <cfRule type="cellIs" dxfId="371" priority="5" operator="equal">
      <formula>4</formula>
    </cfRule>
    <cfRule type="cellIs" dxfId="370" priority="6" operator="equal">
      <formula>3</formula>
    </cfRule>
    <cfRule type="cellIs" dxfId="369" priority="7" operator="equal">
      <formula>2</formula>
    </cfRule>
    <cfRule type="cellIs" dxfId="368" priority="8" operator="equal">
      <formula>1</formula>
    </cfRule>
  </conditionalFormatting>
  <pageMargins left="0.39370078740157483" right="0.39370078740157483" top="0.39370078740157483" bottom="0.39370078740157483" header="0.39370078740157483" footer="0.39370078740157483"/>
  <pageSetup paperSize="9" scale="70" firstPageNumber="34"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O33:O34 O19 O21:O23 O25 O17 O31 O11:O15 O27 O29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topLeftCell="A19" zoomScaleSheetLayoutView="100" workbookViewId="0">
      <selection activeCell="H30" sqref="H30"/>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2165</v>
      </c>
      <c r="B1" s="499"/>
      <c r="C1" s="499"/>
      <c r="D1" s="499"/>
      <c r="E1" s="499"/>
      <c r="F1" s="499"/>
      <c r="G1" s="499"/>
      <c r="H1" s="499"/>
      <c r="I1" s="499"/>
      <c r="J1" s="499"/>
      <c r="K1" s="500"/>
      <c r="L1" s="1"/>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36" orientation="portrait" r:id="rId1"/>
  <headerFooter>
    <oddHeader>&amp;CSDBIP 2012/2013</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view="pageBreakPreview" topLeftCell="C1" zoomScaleNormal="100" zoomScaleSheetLayoutView="100" workbookViewId="0">
      <selection activeCell="D9" sqref="D9:M9"/>
    </sheetView>
  </sheetViews>
  <sheetFormatPr defaultRowHeight="15.75" x14ac:dyDescent="0.25"/>
  <cols>
    <col min="1" max="1" width="30.7109375" style="60" customWidth="1"/>
    <col min="2" max="13" width="8.28515625" style="60" customWidth="1"/>
    <col min="14" max="14" width="20.28515625" style="60" customWidth="1"/>
    <col min="15" max="16384" width="9.140625" style="60"/>
  </cols>
  <sheetData>
    <row r="1" spans="1:14" s="47" customFormat="1" ht="25.5" customHeight="1" x14ac:dyDescent="0.25">
      <c r="A1" s="480" t="s">
        <v>1307</v>
      </c>
      <c r="B1" s="480"/>
      <c r="C1" s="480"/>
      <c r="D1" s="480"/>
      <c r="E1" s="480"/>
      <c r="F1" s="480"/>
      <c r="G1" s="480"/>
      <c r="H1" s="480"/>
      <c r="I1" s="480"/>
      <c r="J1" s="480"/>
      <c r="K1" s="480"/>
      <c r="L1" s="480"/>
      <c r="M1" s="480"/>
      <c r="N1" s="480"/>
    </row>
    <row r="2" spans="1:14" s="47" customFormat="1" ht="25.5" customHeight="1" x14ac:dyDescent="0.25">
      <c r="A2" s="51" t="str">
        <f>desc</f>
        <v>Description</v>
      </c>
      <c r="B2" s="481" t="s">
        <v>990</v>
      </c>
      <c r="C2" s="482"/>
      <c r="D2" s="482"/>
      <c r="E2" s="482"/>
      <c r="F2" s="482"/>
      <c r="G2" s="482"/>
      <c r="H2" s="482"/>
      <c r="I2" s="482"/>
      <c r="J2" s="482"/>
      <c r="K2" s="482"/>
      <c r="L2" s="482"/>
      <c r="M2" s="482"/>
      <c r="N2" s="483"/>
    </row>
    <row r="3" spans="1:14" s="47" customFormat="1" x14ac:dyDescent="0.25">
      <c r="A3" s="50" t="s">
        <v>991</v>
      </c>
      <c r="B3" s="49" t="s">
        <v>992</v>
      </c>
      <c r="C3" s="49" t="s">
        <v>993</v>
      </c>
      <c r="D3" s="49" t="s">
        <v>994</v>
      </c>
      <c r="E3" s="49" t="s">
        <v>995</v>
      </c>
      <c r="F3" s="49" t="s">
        <v>1306</v>
      </c>
      <c r="G3" s="49" t="s">
        <v>1305</v>
      </c>
      <c r="H3" s="49" t="s">
        <v>998</v>
      </c>
      <c r="I3" s="49" t="s">
        <v>1304</v>
      </c>
      <c r="J3" s="49" t="s">
        <v>1000</v>
      </c>
      <c r="K3" s="49" t="s">
        <v>1001</v>
      </c>
      <c r="L3" s="49" t="s">
        <v>1002</v>
      </c>
      <c r="M3" s="49" t="s">
        <v>1003</v>
      </c>
      <c r="N3" s="49" t="str">
        <f>Head9</f>
        <v>Budget Year 2011/12</v>
      </c>
    </row>
    <row r="4" spans="1:14" ht="31.5" x14ac:dyDescent="0.25">
      <c r="A4" s="65" t="s">
        <v>1303</v>
      </c>
      <c r="B4" s="63"/>
      <c r="C4" s="63"/>
      <c r="D4" s="63"/>
      <c r="E4" s="63"/>
      <c r="F4" s="63"/>
      <c r="G4" s="63"/>
      <c r="H4" s="63"/>
      <c r="I4" s="63"/>
      <c r="J4" s="63"/>
      <c r="K4" s="63"/>
      <c r="L4" s="63"/>
      <c r="M4" s="63"/>
      <c r="N4" s="63"/>
    </row>
    <row r="5" spans="1:14" ht="31.5" x14ac:dyDescent="0.25">
      <c r="A5" s="64" t="str">
        <f>'[2]A5-Capex'!A6</f>
        <v>Vote 1 - Corporate Services and Planning</v>
      </c>
      <c r="B5" s="42">
        <v>0</v>
      </c>
      <c r="C5" s="42">
        <v>0</v>
      </c>
      <c r="D5" s="42">
        <v>0</v>
      </c>
      <c r="E5" s="42">
        <v>0</v>
      </c>
      <c r="F5" s="42">
        <v>0</v>
      </c>
      <c r="G5" s="42">
        <v>0</v>
      </c>
      <c r="H5" s="42">
        <v>0</v>
      </c>
      <c r="I5" s="42">
        <v>0</v>
      </c>
      <c r="J5" s="42">
        <v>0</v>
      </c>
      <c r="K5" s="42">
        <v>0</v>
      </c>
      <c r="L5" s="42">
        <v>0</v>
      </c>
      <c r="M5" s="39">
        <v>5150000</v>
      </c>
      <c r="N5" s="63">
        <v>5150000</v>
      </c>
    </row>
    <row r="6" spans="1:14" ht="31.5" x14ac:dyDescent="0.25">
      <c r="A6" s="64" t="str">
        <f>'[2]A5-Capex'!A7</f>
        <v>Vote 2 - Financial Management Area</v>
      </c>
      <c r="B6" s="42">
        <v>0</v>
      </c>
      <c r="C6" s="42">
        <v>0</v>
      </c>
      <c r="D6" s="42"/>
      <c r="E6" s="42"/>
      <c r="F6" s="42"/>
      <c r="G6" s="42"/>
      <c r="H6" s="42"/>
      <c r="I6" s="42"/>
      <c r="J6" s="42">
        <f>N6*0.08</f>
        <v>0</v>
      </c>
      <c r="K6" s="42">
        <f>N6*0.07</f>
        <v>0</v>
      </c>
      <c r="L6" s="42">
        <f>N6*0.05</f>
        <v>0</v>
      </c>
      <c r="M6" s="39">
        <f>N6-SUM(B6:L6)</f>
        <v>0</v>
      </c>
      <c r="N6" s="63">
        <f>'[2]A5-Capex'!J7</f>
        <v>0</v>
      </c>
    </row>
    <row r="7" spans="1:14" ht="47.25" x14ac:dyDescent="0.25">
      <c r="A7" s="64" t="str">
        <f>'[2]A5-Capex'!A8</f>
        <v>Vote 3 - Infrastructure Development, Service Delivery and Maintenance Management</v>
      </c>
      <c r="B7" s="60">
        <v>0</v>
      </c>
      <c r="C7" s="60">
        <v>0</v>
      </c>
      <c r="D7" s="42">
        <v>14300000</v>
      </c>
      <c r="E7" s="42">
        <v>17876000</v>
      </c>
      <c r="F7" s="42">
        <v>25025000</v>
      </c>
      <c r="G7" s="42">
        <v>8938000</v>
      </c>
      <c r="H7" s="42">
        <v>8938000</v>
      </c>
      <c r="I7" s="42">
        <v>17876000</v>
      </c>
      <c r="J7" s="42">
        <v>19663000</v>
      </c>
      <c r="K7" s="42">
        <v>25025000</v>
      </c>
      <c r="L7" s="42">
        <v>26813000</v>
      </c>
      <c r="M7" s="39">
        <f>N7-SUM(D7:L7)</f>
        <v>14299000</v>
      </c>
      <c r="N7" s="63">
        <v>178753000</v>
      </c>
    </row>
    <row r="8" spans="1:14" ht="47.25" x14ac:dyDescent="0.25">
      <c r="A8" s="64" t="str">
        <f>'[2]A5-Capex'!A9</f>
        <v>Vote 4 - Sustainable Community Service Delivery Provision Management</v>
      </c>
      <c r="B8" s="42"/>
      <c r="C8" s="42"/>
      <c r="D8" s="42">
        <v>3689000</v>
      </c>
      <c r="E8" s="42">
        <v>4612000</v>
      </c>
      <c r="F8" s="42">
        <v>6455000</v>
      </c>
      <c r="G8" s="42">
        <v>2306000</v>
      </c>
      <c r="H8" s="42">
        <v>2306000</v>
      </c>
      <c r="I8" s="42">
        <v>4612000</v>
      </c>
      <c r="J8" s="42">
        <v>5073000</v>
      </c>
      <c r="K8" s="42">
        <v>6455000</v>
      </c>
      <c r="L8" s="42">
        <v>6916000</v>
      </c>
      <c r="M8" s="39">
        <v>3687000</v>
      </c>
      <c r="N8" s="63">
        <v>46111000</v>
      </c>
    </row>
    <row r="9" spans="1:14" ht="31.5" x14ac:dyDescent="0.25">
      <c r="A9" s="62" t="s">
        <v>1302</v>
      </c>
      <c r="B9" s="40">
        <f t="shared" ref="B9:N9" si="0">SUM(B5:B8)</f>
        <v>0</v>
      </c>
      <c r="C9" s="40">
        <f t="shared" si="0"/>
        <v>0</v>
      </c>
      <c r="D9" s="40">
        <f t="shared" si="0"/>
        <v>17989000</v>
      </c>
      <c r="E9" s="40">
        <f t="shared" si="0"/>
        <v>22488000</v>
      </c>
      <c r="F9" s="40">
        <f t="shared" si="0"/>
        <v>31480000</v>
      </c>
      <c r="G9" s="40">
        <f t="shared" si="0"/>
        <v>11244000</v>
      </c>
      <c r="H9" s="40">
        <f t="shared" si="0"/>
        <v>11244000</v>
      </c>
      <c r="I9" s="40">
        <f t="shared" si="0"/>
        <v>22488000</v>
      </c>
      <c r="J9" s="40">
        <f t="shared" si="0"/>
        <v>24736000</v>
      </c>
      <c r="K9" s="40">
        <f t="shared" si="0"/>
        <v>31480000</v>
      </c>
      <c r="L9" s="40">
        <f t="shared" si="0"/>
        <v>33729000</v>
      </c>
      <c r="M9" s="40">
        <f t="shared" si="0"/>
        <v>23136000</v>
      </c>
      <c r="N9" s="40">
        <f t="shared" si="0"/>
        <v>230014000</v>
      </c>
    </row>
    <row r="10" spans="1:14" x14ac:dyDescent="0.25">
      <c r="A10" s="61"/>
      <c r="B10" s="40"/>
      <c r="C10" s="40"/>
      <c r="D10" s="40"/>
      <c r="E10" s="40"/>
      <c r="F10" s="40"/>
      <c r="G10" s="40"/>
      <c r="H10" s="40"/>
      <c r="I10" s="40"/>
      <c r="J10" s="40"/>
      <c r="K10" s="40"/>
      <c r="L10" s="40"/>
      <c r="M10" s="40"/>
      <c r="N10" s="40"/>
    </row>
  </sheetData>
  <mergeCells count="2">
    <mergeCell ref="A1:N1"/>
    <mergeCell ref="B2:N2"/>
  </mergeCells>
  <pageMargins left="0.70866141732283472" right="0.70866141732283472" top="0.74803149606299213" bottom="0.74803149606299213" header="0.31496062992125984" footer="0.31496062992125984"/>
  <pageSetup scale="81" orientation="landscape" horizontalDpi="4294967293" r:id="rId1"/>
  <headerFooter>
    <oddFooter>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2166</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s="189" customFormat="1" ht="18.75" thickBot="1" x14ac:dyDescent="0.3">
      <c r="E3" s="202"/>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2167</v>
      </c>
    </row>
    <row r="13" spans="1:16" s="189" customFormat="1" ht="18" x14ac:dyDescent="0.25"/>
    <row r="14" spans="1:16" s="189" customFormat="1" ht="18" x14ac:dyDescent="0.25">
      <c r="D14" s="190">
        <v>1.1000000000000001</v>
      </c>
      <c r="E14" s="188" t="s">
        <v>2118</v>
      </c>
      <c r="F14" s="189">
        <v>73</v>
      </c>
    </row>
    <row r="15" spans="1:16" s="189" customFormat="1" ht="18.75" x14ac:dyDescent="0.3">
      <c r="D15" s="189" t="s">
        <v>2119</v>
      </c>
      <c r="E15" s="191" t="s">
        <v>2120</v>
      </c>
      <c r="F15" s="189">
        <v>10</v>
      </c>
    </row>
    <row r="16" spans="1:16" s="189" customFormat="1" ht="18" x14ac:dyDescent="0.25">
      <c r="D16" s="189" t="s">
        <v>2121</v>
      </c>
      <c r="E16" s="188" t="s">
        <v>2122</v>
      </c>
      <c r="F16" s="189">
        <v>63</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ht="18.75" hidden="1" x14ac:dyDescent="0.3">
      <c r="D42" s="194"/>
      <c r="E42" s="195"/>
      <c r="F42" s="196"/>
      <c r="G42" s="196"/>
    </row>
    <row r="43" spans="4:7" ht="18.75" hidden="1" x14ac:dyDescent="0.3">
      <c r="D43" s="196"/>
      <c r="E43" s="196"/>
      <c r="F43" s="196"/>
      <c r="G43" s="196"/>
    </row>
    <row r="44" spans="4:7" ht="18.75" hidden="1" x14ac:dyDescent="0.3">
      <c r="D44" s="196"/>
      <c r="E44" s="196"/>
      <c r="F44" s="196"/>
      <c r="G44" s="196"/>
    </row>
    <row r="45" spans="4:7" hidden="1" x14ac:dyDescent="0.3">
      <c r="D45" s="197"/>
      <c r="E45" s="198"/>
      <c r="F45" s="198"/>
      <c r="G45" s="198"/>
    </row>
    <row r="46" spans="4:7" hidden="1" x14ac:dyDescent="0.3"/>
    <row r="47" spans="4:7" hidden="1" x14ac:dyDescent="0.3"/>
    <row r="48" spans="4:7" s="189" customFormat="1" ht="18" x14ac:dyDescent="0.25">
      <c r="D48" s="190">
        <v>2.1</v>
      </c>
      <c r="E48" s="189" t="s">
        <v>2159</v>
      </c>
    </row>
    <row r="72" spans="4:7" s="189" customFormat="1" ht="18" x14ac:dyDescent="0.25">
      <c r="D72" s="194"/>
      <c r="E72" s="195"/>
      <c r="F72" s="196"/>
      <c r="G72" s="196"/>
    </row>
    <row r="73" spans="4:7" s="189" customFormat="1" ht="18" x14ac:dyDescent="0.25">
      <c r="D73" s="196"/>
      <c r="E73" s="196"/>
      <c r="F73" s="196"/>
      <c r="G73" s="196"/>
    </row>
    <row r="74" spans="4:7" s="189" customFormat="1" ht="18" x14ac:dyDescent="0.25">
      <c r="D74" s="196"/>
      <c r="E74" s="196"/>
      <c r="F74" s="196"/>
      <c r="G74" s="196"/>
    </row>
    <row r="75" spans="4:7" s="208" customFormat="1" ht="15.75" x14ac:dyDescent="0.25">
      <c r="D75" s="198"/>
      <c r="E75" s="198"/>
      <c r="F75" s="198"/>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31" fitToHeight="25" orientation="portrait" r:id="rId1"/>
  <headerFooter>
    <oddFooter>Page &amp;P of &amp;N</oddFooter>
  </headerFooter>
  <rowBreaks count="1" manualBreakCount="1">
    <brk id="46" max="16383"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2168</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s="189" customFormat="1" ht="18.75" thickBot="1" x14ac:dyDescent="0.3">
      <c r="E3" s="202"/>
    </row>
    <row r="4" spans="1:16" s="189" customFormat="1" ht="18" x14ac:dyDescent="0.25">
      <c r="E4" s="472"/>
      <c r="F4" s="473" t="s">
        <v>2109</v>
      </c>
      <c r="G4" s="509" t="s">
        <v>2110</v>
      </c>
    </row>
    <row r="5" spans="1:16" s="189" customFormat="1" ht="18" x14ac:dyDescent="0.25">
      <c r="E5" s="474"/>
      <c r="F5" s="473" t="s">
        <v>2390</v>
      </c>
      <c r="G5" s="510"/>
    </row>
    <row r="6" spans="1:16" s="189" customFormat="1" ht="18" x14ac:dyDescent="0.25">
      <c r="E6" s="475"/>
      <c r="F6" s="473" t="s">
        <v>2389</v>
      </c>
      <c r="G6" s="510"/>
    </row>
    <row r="7" spans="1:16" s="189" customFormat="1" ht="18" x14ac:dyDescent="0.25">
      <c r="E7" s="476"/>
      <c r="F7" s="473" t="s">
        <v>2391</v>
      </c>
      <c r="G7" s="510"/>
    </row>
    <row r="8" spans="1:16" s="189" customFormat="1" ht="18" x14ac:dyDescent="0.25">
      <c r="E8" s="477"/>
      <c r="F8" s="473" t="s">
        <v>2392</v>
      </c>
      <c r="G8" s="510"/>
    </row>
    <row r="9" spans="1:16" s="189" customFormat="1" ht="18" x14ac:dyDescent="0.25">
      <c r="E9" s="454"/>
      <c r="F9" s="473" t="s">
        <v>2393</v>
      </c>
      <c r="G9" s="510"/>
    </row>
    <row r="10" spans="1:16" s="189" customFormat="1" ht="18" x14ac:dyDescent="0.25">
      <c r="E10" s="478"/>
      <c r="F10" s="473" t="s">
        <v>2115</v>
      </c>
      <c r="G10" s="511"/>
    </row>
    <row r="11" spans="1:16" s="189" customFormat="1" ht="18" x14ac:dyDescent="0.25"/>
    <row r="12" spans="1:16" s="189" customFormat="1" ht="18" x14ac:dyDescent="0.25">
      <c r="D12" s="187">
        <v>1</v>
      </c>
      <c r="E12" s="188" t="s">
        <v>2168</v>
      </c>
    </row>
    <row r="13" spans="1:16" s="189" customFormat="1" ht="18" x14ac:dyDescent="0.25"/>
    <row r="14" spans="1:16" s="189" customFormat="1" ht="18" x14ac:dyDescent="0.25">
      <c r="D14" s="190">
        <v>1.1000000000000001</v>
      </c>
      <c r="E14" s="188" t="s">
        <v>2118</v>
      </c>
      <c r="F14" s="189">
        <v>14</v>
      </c>
    </row>
    <row r="15" spans="1:16" s="189" customFormat="1" ht="18.75" x14ac:dyDescent="0.3">
      <c r="D15" s="189" t="s">
        <v>2119</v>
      </c>
      <c r="E15" s="191" t="s">
        <v>2120</v>
      </c>
      <c r="F15" s="189">
        <v>0</v>
      </c>
    </row>
    <row r="16" spans="1:16" s="189" customFormat="1" ht="18" x14ac:dyDescent="0.25">
      <c r="D16" s="189" t="s">
        <v>2121</v>
      </c>
      <c r="E16" s="188" t="s">
        <v>2122</v>
      </c>
      <c r="F16" s="189">
        <v>14</v>
      </c>
    </row>
    <row r="17" spans="4:13" s="189" customFormat="1" ht="18" x14ac:dyDescent="0.25">
      <c r="M17" s="204"/>
    </row>
    <row r="18" spans="4:13" x14ac:dyDescent="0.3">
      <c r="D18"/>
      <c r="E18"/>
      <c r="F18"/>
      <c r="G18"/>
      <c r="H18"/>
      <c r="I18"/>
      <c r="J18"/>
      <c r="K18"/>
      <c r="L18"/>
      <c r="M18"/>
    </row>
    <row r="19" spans="4:13" hidden="1" x14ac:dyDescent="0.3"/>
    <row r="20" spans="4:13" hidden="1" x14ac:dyDescent="0.3"/>
    <row r="21" spans="4:13" hidden="1" x14ac:dyDescent="0.3"/>
    <row r="22" spans="4:13" s="189" customFormat="1" ht="18" hidden="1" x14ac:dyDescent="0.25">
      <c r="D22" s="194"/>
      <c r="E22" s="195"/>
      <c r="F22" s="196"/>
      <c r="G22" s="196"/>
    </row>
    <row r="23" spans="4:13" s="189" customFormat="1" ht="18" hidden="1" x14ac:dyDescent="0.25">
      <c r="D23" s="196"/>
      <c r="E23" s="196"/>
      <c r="F23" s="196"/>
      <c r="G23" s="196"/>
    </row>
    <row r="24" spans="4:13" s="189" customFormat="1" ht="18" hidden="1" x14ac:dyDescent="0.25">
      <c r="D24" s="196"/>
      <c r="E24" s="196"/>
      <c r="F24" s="196"/>
      <c r="G24" s="196"/>
    </row>
    <row r="25" spans="4:13" s="208" customFormat="1" ht="15.75" hidden="1" x14ac:dyDescent="0.25">
      <c r="D25" s="198"/>
      <c r="E25" s="198"/>
      <c r="F25" s="198"/>
      <c r="G25" s="198"/>
    </row>
    <row r="26" spans="4:13" hidden="1" x14ac:dyDescent="0.3"/>
    <row r="27" spans="4:13" hidden="1" x14ac:dyDescent="0.3"/>
    <row r="28" spans="4:13" s="189" customFormat="1" ht="18" x14ac:dyDescent="0.25">
      <c r="D28" s="190">
        <v>1.2</v>
      </c>
      <c r="E28" s="189" t="s">
        <v>2159</v>
      </c>
    </row>
    <row r="52" spans="4:7" s="189" customFormat="1" ht="18" x14ac:dyDescent="0.25">
      <c r="D52" s="194"/>
      <c r="E52" s="195"/>
      <c r="F52" s="196"/>
      <c r="G52" s="196"/>
    </row>
    <row r="53" spans="4:7" s="189" customFormat="1" ht="18" x14ac:dyDescent="0.25">
      <c r="D53" s="196"/>
      <c r="E53" s="196"/>
      <c r="F53" s="196"/>
      <c r="G53" s="196"/>
    </row>
    <row r="54" spans="4:7" s="189" customFormat="1" ht="18" x14ac:dyDescent="0.25">
      <c r="D54" s="196"/>
      <c r="E54" s="196"/>
      <c r="F54" s="196"/>
      <c r="G54" s="196"/>
    </row>
    <row r="55" spans="4:7" s="208" customFormat="1" ht="15.75" x14ac:dyDescent="0.25">
      <c r="D55" s="198"/>
      <c r="E55" s="198"/>
      <c r="F55" s="198"/>
      <c r="G5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7" fitToHeight="25" orientation="portrait" r:id="rId1"/>
  <headerFooter>
    <oddFooter>Page &amp;P of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7"/>
  <sheetViews>
    <sheetView view="pageBreakPreview" topLeftCell="E1" zoomScaleSheetLayoutView="100" workbookViewId="0">
      <pane ySplit="7" topLeftCell="A23" activePane="bottomLeft" state="frozen"/>
      <selection pane="bottomLeft" activeCell="R36" sqref="R36"/>
    </sheetView>
  </sheetViews>
  <sheetFormatPr defaultColWidth="8.7109375" defaultRowHeight="15" x14ac:dyDescent="0.25"/>
  <cols>
    <col min="1" max="1" width="8.7109375" style="108" customWidth="1"/>
    <col min="2" max="2" width="11.28515625" style="108" bestFit="1" customWidth="1"/>
    <col min="3" max="3" width="16" style="108" customWidth="1"/>
    <col min="4" max="4" width="15.28515625" style="108" customWidth="1"/>
    <col min="5" max="5" width="12.28515625" style="108" bestFit="1" customWidth="1"/>
    <col min="6" max="6" width="9.42578125" style="108" bestFit="1" customWidth="1"/>
    <col min="7" max="7" width="11.28515625" style="108" customWidth="1"/>
    <col min="8" max="8" width="10.28515625" style="108" customWidth="1"/>
    <col min="9" max="9" width="9.42578125" style="108" bestFit="1" customWidth="1"/>
    <col min="10" max="10" width="10.5703125" style="108" bestFit="1" customWidth="1"/>
    <col min="11" max="11" width="9.42578125" style="108" bestFit="1" customWidth="1"/>
    <col min="12" max="12" width="11" style="108" customWidth="1"/>
    <col min="13" max="13" width="11.42578125" style="108" bestFit="1" customWidth="1"/>
    <col min="14" max="14" width="16.140625" style="108" customWidth="1"/>
    <col min="15" max="15" width="9.85546875" style="108" bestFit="1" customWidth="1"/>
    <col min="16" max="16" width="13.7109375" style="108" customWidth="1"/>
    <col min="17" max="17" width="15.85546875" style="108" customWidth="1"/>
    <col min="18" max="18" width="13.85546875" style="108" customWidth="1"/>
    <col min="19" max="16384" width="8.7109375" style="108"/>
  </cols>
  <sheetData>
    <row r="1" spans="1:18" ht="15.75" x14ac:dyDescent="0.25">
      <c r="A1" s="537" t="s">
        <v>2</v>
      </c>
      <c r="B1" s="537"/>
      <c r="C1" s="537"/>
      <c r="D1" s="537"/>
      <c r="E1" s="537"/>
      <c r="F1" s="537"/>
    </row>
    <row r="3" spans="1:18" ht="15.75" x14ac:dyDescent="0.25">
      <c r="A3" s="537" t="s">
        <v>959</v>
      </c>
      <c r="B3" s="537"/>
      <c r="C3" s="537"/>
    </row>
    <row r="5" spans="1:18" s="109" customFormat="1" ht="24" customHeight="1" x14ac:dyDescent="0.25">
      <c r="A5" s="533" t="s">
        <v>1022</v>
      </c>
      <c r="B5" s="533" t="s">
        <v>0</v>
      </c>
      <c r="C5" s="533" t="s">
        <v>3</v>
      </c>
      <c r="D5" s="533" t="s">
        <v>4</v>
      </c>
      <c r="E5" s="533" t="s">
        <v>5</v>
      </c>
      <c r="F5" s="533" t="s">
        <v>1308</v>
      </c>
      <c r="G5" s="533" t="s">
        <v>6</v>
      </c>
      <c r="H5" s="533" t="s">
        <v>12</v>
      </c>
      <c r="I5" s="512" t="s">
        <v>7</v>
      </c>
      <c r="J5" s="513"/>
      <c r="K5" s="513"/>
      <c r="L5" s="514"/>
      <c r="M5" s="512" t="s">
        <v>2420</v>
      </c>
      <c r="N5" s="513"/>
      <c r="O5" s="513"/>
      <c r="P5" s="513"/>
      <c r="Q5" s="513"/>
      <c r="R5" s="514"/>
    </row>
    <row r="6" spans="1:18" s="109" customFormat="1" ht="14.45" customHeight="1" x14ac:dyDescent="0.25">
      <c r="A6" s="534"/>
      <c r="B6" s="534"/>
      <c r="C6" s="534"/>
      <c r="D6" s="534"/>
      <c r="E6" s="534"/>
      <c r="F6" s="534"/>
      <c r="G6" s="534"/>
      <c r="H6" s="534"/>
      <c r="I6" s="102" t="s">
        <v>1</v>
      </c>
      <c r="J6" s="102" t="s">
        <v>8</v>
      </c>
      <c r="K6" s="102" t="s">
        <v>9</v>
      </c>
      <c r="L6" s="543" t="s">
        <v>534</v>
      </c>
      <c r="M6" s="515" t="s">
        <v>2421</v>
      </c>
      <c r="N6" s="516"/>
      <c r="O6" s="516"/>
      <c r="P6" s="516"/>
      <c r="Q6" s="516"/>
      <c r="R6" s="517"/>
    </row>
    <row r="7" spans="1:18" s="109" customFormat="1" ht="48" x14ac:dyDescent="0.25">
      <c r="A7" s="535"/>
      <c r="B7" s="535"/>
      <c r="C7" s="535"/>
      <c r="D7" s="535"/>
      <c r="E7" s="535"/>
      <c r="F7" s="535"/>
      <c r="G7" s="535"/>
      <c r="H7" s="535"/>
      <c r="I7" s="104" t="s">
        <v>11</v>
      </c>
      <c r="J7" s="104" t="s">
        <v>11</v>
      </c>
      <c r="K7" s="104" t="s">
        <v>11</v>
      </c>
      <c r="L7" s="579"/>
      <c r="M7" s="319" t="s">
        <v>2340</v>
      </c>
      <c r="N7" s="319" t="s">
        <v>2422</v>
      </c>
      <c r="O7" s="319" t="s">
        <v>2342</v>
      </c>
      <c r="P7" s="319" t="s">
        <v>2337</v>
      </c>
      <c r="Q7" s="319" t="s">
        <v>2338</v>
      </c>
      <c r="R7" s="319" t="s">
        <v>2339</v>
      </c>
    </row>
    <row r="8" spans="1:18" ht="165.75" customHeight="1" x14ac:dyDescent="0.25">
      <c r="A8" s="549" t="s">
        <v>1168</v>
      </c>
      <c r="B8" s="549" t="s">
        <v>239</v>
      </c>
      <c r="C8" s="549" t="s">
        <v>447</v>
      </c>
      <c r="D8" s="549" t="s">
        <v>448</v>
      </c>
      <c r="E8" s="549" t="s">
        <v>449</v>
      </c>
      <c r="F8" s="549" t="s">
        <v>1336</v>
      </c>
      <c r="G8" s="549" t="s">
        <v>1817</v>
      </c>
      <c r="H8" s="549" t="s">
        <v>1337</v>
      </c>
      <c r="I8" s="549" t="s">
        <v>17</v>
      </c>
      <c r="J8" s="549" t="s">
        <v>378</v>
      </c>
      <c r="K8" s="549" t="s">
        <v>17</v>
      </c>
      <c r="L8" s="549" t="s">
        <v>243</v>
      </c>
      <c r="M8" s="549" t="s">
        <v>1818</v>
      </c>
      <c r="N8" s="365" t="s">
        <v>2488</v>
      </c>
      <c r="O8" s="365">
        <v>2</v>
      </c>
      <c r="P8" s="365" t="s">
        <v>2489</v>
      </c>
      <c r="Q8" s="365" t="s">
        <v>2490</v>
      </c>
      <c r="R8" s="365" t="s">
        <v>2491</v>
      </c>
    </row>
    <row r="9" spans="1:18" ht="1.5" hidden="1" customHeight="1" x14ac:dyDescent="0.25">
      <c r="A9" s="549"/>
      <c r="B9" s="549"/>
      <c r="C9" s="549"/>
      <c r="D9" s="549"/>
      <c r="E9" s="549"/>
      <c r="F9" s="549"/>
      <c r="G9" s="549"/>
      <c r="H9" s="549"/>
      <c r="I9" s="549"/>
      <c r="J9" s="549"/>
      <c r="K9" s="549"/>
      <c r="L9" s="549"/>
      <c r="M9" s="549"/>
      <c r="N9" s="266"/>
      <c r="O9" s="365" t="s">
        <v>2263</v>
      </c>
      <c r="P9" s="266"/>
      <c r="Q9" s="266"/>
      <c r="R9" s="266"/>
    </row>
    <row r="10" spans="1:18" ht="14.45" hidden="1" customHeight="1" x14ac:dyDescent="0.25">
      <c r="A10" s="549"/>
      <c r="B10" s="549"/>
      <c r="C10" s="549"/>
      <c r="D10" s="549"/>
      <c r="E10" s="549"/>
      <c r="F10" s="549"/>
      <c r="G10" s="549"/>
      <c r="H10" s="549"/>
      <c r="I10" s="549"/>
      <c r="J10" s="549"/>
      <c r="K10" s="549"/>
      <c r="L10" s="549"/>
      <c r="M10" s="549"/>
      <c r="N10" s="266"/>
      <c r="O10" s="365" t="s">
        <v>2263</v>
      </c>
      <c r="P10" s="266"/>
      <c r="Q10" s="266"/>
      <c r="R10" s="266"/>
    </row>
    <row r="11" spans="1:18" x14ac:dyDescent="0.25">
      <c r="A11" s="549"/>
      <c r="B11" s="549"/>
      <c r="C11" s="549"/>
      <c r="D11" s="549"/>
      <c r="E11" s="549"/>
      <c r="F11" s="549"/>
      <c r="G11" s="549"/>
      <c r="H11" s="549"/>
      <c r="I11" s="129" t="s">
        <v>17</v>
      </c>
      <c r="J11" s="145">
        <v>2026051303</v>
      </c>
      <c r="K11" s="129" t="s">
        <v>17</v>
      </c>
      <c r="L11" s="549"/>
      <c r="M11" s="150">
        <v>2500000</v>
      </c>
      <c r="N11" s="150">
        <v>264402</v>
      </c>
      <c r="O11" s="367" t="s">
        <v>17</v>
      </c>
      <c r="P11" s="367" t="s">
        <v>17</v>
      </c>
      <c r="Q11" s="367" t="s">
        <v>17</v>
      </c>
      <c r="R11" s="367" t="s">
        <v>17</v>
      </c>
    </row>
    <row r="12" spans="1:18" ht="200.25" customHeight="1" x14ac:dyDescent="0.25">
      <c r="A12" s="549" t="s">
        <v>1169</v>
      </c>
      <c r="B12" s="549" t="s">
        <v>239</v>
      </c>
      <c r="C12" s="549"/>
      <c r="D12" s="549" t="s">
        <v>450</v>
      </c>
      <c r="E12" s="549" t="s">
        <v>1819</v>
      </c>
      <c r="F12" s="549">
        <v>0</v>
      </c>
      <c r="G12" s="549" t="s">
        <v>1820</v>
      </c>
      <c r="H12" s="549" t="s">
        <v>582</v>
      </c>
      <c r="I12" s="129" t="s">
        <v>17</v>
      </c>
      <c r="J12" s="129" t="s">
        <v>1821</v>
      </c>
      <c r="K12" s="129" t="s">
        <v>17</v>
      </c>
      <c r="L12" s="549" t="s">
        <v>243</v>
      </c>
      <c r="M12" s="367" t="s">
        <v>1822</v>
      </c>
      <c r="N12" s="365" t="s">
        <v>2492</v>
      </c>
      <c r="O12" s="365">
        <v>1</v>
      </c>
      <c r="P12" s="367" t="s">
        <v>2493</v>
      </c>
      <c r="Q12" s="367" t="s">
        <v>2494</v>
      </c>
      <c r="R12" s="365" t="s">
        <v>2495</v>
      </c>
    </row>
    <row r="13" spans="1:18" x14ac:dyDescent="0.25">
      <c r="A13" s="549"/>
      <c r="B13" s="549"/>
      <c r="C13" s="549"/>
      <c r="D13" s="549"/>
      <c r="E13" s="549"/>
      <c r="F13" s="549"/>
      <c r="G13" s="549"/>
      <c r="H13" s="549"/>
      <c r="I13" s="129" t="s">
        <v>17</v>
      </c>
      <c r="J13" s="129">
        <v>2026051302</v>
      </c>
      <c r="K13" s="129" t="s">
        <v>17</v>
      </c>
      <c r="L13" s="549"/>
      <c r="M13" s="150">
        <v>2100000</v>
      </c>
      <c r="N13" s="150">
        <v>2124049</v>
      </c>
      <c r="O13" s="367" t="s">
        <v>17</v>
      </c>
      <c r="P13" s="367" t="s">
        <v>17</v>
      </c>
      <c r="Q13" s="367" t="s">
        <v>17</v>
      </c>
      <c r="R13" s="367" t="s">
        <v>17</v>
      </c>
    </row>
    <row r="14" spans="1:18" ht="111.75" customHeight="1" x14ac:dyDescent="0.25">
      <c r="A14" s="549" t="s">
        <v>1170</v>
      </c>
      <c r="B14" s="549" t="s">
        <v>239</v>
      </c>
      <c r="C14" s="549"/>
      <c r="D14" s="549" t="s">
        <v>451</v>
      </c>
      <c r="E14" s="549">
        <v>16</v>
      </c>
      <c r="F14" s="549" t="s">
        <v>17</v>
      </c>
      <c r="G14" s="549" t="s">
        <v>1823</v>
      </c>
      <c r="H14" s="567" t="s">
        <v>24</v>
      </c>
      <c r="I14" s="129" t="s">
        <v>17</v>
      </c>
      <c r="J14" s="129" t="s">
        <v>982</v>
      </c>
      <c r="K14" s="129" t="s">
        <v>17</v>
      </c>
      <c r="L14" s="549" t="s">
        <v>243</v>
      </c>
      <c r="M14" s="367" t="s">
        <v>452</v>
      </c>
      <c r="N14" s="367" t="s">
        <v>2496</v>
      </c>
      <c r="O14" s="365">
        <v>3</v>
      </c>
      <c r="P14" s="367" t="s">
        <v>17</v>
      </c>
      <c r="Q14" s="367" t="s">
        <v>17</v>
      </c>
      <c r="R14" s="366" t="s">
        <v>2497</v>
      </c>
    </row>
    <row r="15" spans="1:18" ht="15" customHeight="1" x14ac:dyDescent="0.25">
      <c r="A15" s="549"/>
      <c r="B15" s="549"/>
      <c r="C15" s="549"/>
      <c r="D15" s="549"/>
      <c r="E15" s="549"/>
      <c r="F15" s="549"/>
      <c r="G15" s="549"/>
      <c r="H15" s="567"/>
      <c r="I15" s="129" t="s">
        <v>17</v>
      </c>
      <c r="J15" s="129">
        <v>2026051304</v>
      </c>
      <c r="K15" s="129" t="s">
        <v>17</v>
      </c>
      <c r="L15" s="549"/>
      <c r="M15" s="150">
        <v>400000</v>
      </c>
      <c r="N15" s="150">
        <v>403000</v>
      </c>
      <c r="O15" s="367" t="s">
        <v>17</v>
      </c>
      <c r="P15" s="367" t="s">
        <v>17</v>
      </c>
      <c r="Q15" s="367" t="s">
        <v>17</v>
      </c>
      <c r="R15" s="367" t="s">
        <v>17</v>
      </c>
    </row>
    <row r="16" spans="1:18" ht="99" customHeight="1" x14ac:dyDescent="0.25">
      <c r="A16" s="549" t="s">
        <v>1171</v>
      </c>
      <c r="B16" s="549" t="s">
        <v>239</v>
      </c>
      <c r="C16" s="549"/>
      <c r="D16" s="549" t="s">
        <v>453</v>
      </c>
      <c r="E16" s="549">
        <v>10</v>
      </c>
      <c r="F16" s="549" t="s">
        <v>17</v>
      </c>
      <c r="G16" s="549" t="s">
        <v>1824</v>
      </c>
      <c r="H16" s="567" t="s">
        <v>24</v>
      </c>
      <c r="I16" s="129" t="s">
        <v>17</v>
      </c>
      <c r="J16" s="129" t="s">
        <v>982</v>
      </c>
      <c r="K16" s="129" t="s">
        <v>17</v>
      </c>
      <c r="L16" s="549"/>
      <c r="M16" s="367" t="s">
        <v>452</v>
      </c>
      <c r="N16" s="367" t="s">
        <v>2496</v>
      </c>
      <c r="O16" s="365">
        <v>3</v>
      </c>
      <c r="P16" s="367" t="s">
        <v>17</v>
      </c>
      <c r="Q16" s="367" t="s">
        <v>17</v>
      </c>
      <c r="R16" s="366" t="s">
        <v>2497</v>
      </c>
    </row>
    <row r="17" spans="1:18" x14ac:dyDescent="0.25">
      <c r="A17" s="549"/>
      <c r="B17" s="549"/>
      <c r="C17" s="549"/>
      <c r="D17" s="549"/>
      <c r="E17" s="549"/>
      <c r="F17" s="549"/>
      <c r="G17" s="549"/>
      <c r="H17" s="567"/>
      <c r="I17" s="129" t="s">
        <v>17</v>
      </c>
      <c r="J17" s="129">
        <v>2026051305</v>
      </c>
      <c r="K17" s="129" t="s">
        <v>17</v>
      </c>
      <c r="L17" s="549"/>
      <c r="M17" s="150">
        <v>400000</v>
      </c>
      <c r="N17" s="150">
        <v>575645</v>
      </c>
      <c r="O17" s="367" t="s">
        <v>17</v>
      </c>
      <c r="P17" s="367" t="s">
        <v>17</v>
      </c>
      <c r="Q17" s="367" t="s">
        <v>17</v>
      </c>
      <c r="R17" s="367" t="s">
        <v>17</v>
      </c>
    </row>
    <row r="18" spans="1:18" ht="91.5" customHeight="1" x14ac:dyDescent="0.25">
      <c r="A18" s="549" t="s">
        <v>1172</v>
      </c>
      <c r="B18" s="549" t="s">
        <v>239</v>
      </c>
      <c r="C18" s="549"/>
      <c r="D18" s="549" t="s">
        <v>454</v>
      </c>
      <c r="E18" s="549" t="s">
        <v>449</v>
      </c>
      <c r="F18" s="549" t="s">
        <v>455</v>
      </c>
      <c r="G18" s="549" t="s">
        <v>456</v>
      </c>
      <c r="H18" s="567" t="s">
        <v>587</v>
      </c>
      <c r="I18" s="129" t="s">
        <v>17</v>
      </c>
      <c r="J18" s="129" t="s">
        <v>972</v>
      </c>
      <c r="K18" s="129" t="s">
        <v>17</v>
      </c>
      <c r="L18" s="549" t="s">
        <v>243</v>
      </c>
      <c r="M18" s="367" t="s">
        <v>457</v>
      </c>
      <c r="N18" s="365" t="s">
        <v>2498</v>
      </c>
      <c r="O18" s="365">
        <v>3</v>
      </c>
      <c r="P18" s="367" t="s">
        <v>17</v>
      </c>
      <c r="Q18" s="367" t="s">
        <v>17</v>
      </c>
      <c r="R18" s="365" t="s">
        <v>2499</v>
      </c>
    </row>
    <row r="19" spans="1:18" ht="15.75" customHeight="1" x14ac:dyDescent="0.25">
      <c r="A19" s="549"/>
      <c r="B19" s="549"/>
      <c r="C19" s="549"/>
      <c r="D19" s="549"/>
      <c r="E19" s="549"/>
      <c r="F19" s="549"/>
      <c r="G19" s="549"/>
      <c r="H19" s="567"/>
      <c r="I19" s="149" t="s">
        <v>17</v>
      </c>
      <c r="J19" s="149">
        <v>2026051301</v>
      </c>
      <c r="K19" s="149" t="s">
        <v>17</v>
      </c>
      <c r="L19" s="549"/>
      <c r="M19" s="150">
        <v>250000</v>
      </c>
      <c r="N19" s="367">
        <v>0</v>
      </c>
      <c r="O19" s="367" t="s">
        <v>17</v>
      </c>
      <c r="P19" s="367" t="s">
        <v>17</v>
      </c>
      <c r="Q19" s="367" t="s">
        <v>17</v>
      </c>
      <c r="R19" s="367" t="s">
        <v>17</v>
      </c>
    </row>
    <row r="20" spans="1:18" ht="207" customHeight="1" x14ac:dyDescent="0.25">
      <c r="A20" s="549" t="s">
        <v>1173</v>
      </c>
      <c r="B20" s="549" t="s">
        <v>239</v>
      </c>
      <c r="C20" s="549"/>
      <c r="D20" s="549" t="s">
        <v>458</v>
      </c>
      <c r="E20" s="549">
        <v>20.21</v>
      </c>
      <c r="F20" s="549" t="s">
        <v>17</v>
      </c>
      <c r="G20" s="549" t="s">
        <v>1825</v>
      </c>
      <c r="H20" s="549" t="s">
        <v>583</v>
      </c>
      <c r="I20" s="129" t="s">
        <v>17</v>
      </c>
      <c r="J20" s="129" t="s">
        <v>1826</v>
      </c>
      <c r="K20" s="129" t="s">
        <v>17</v>
      </c>
      <c r="L20" s="549" t="s">
        <v>243</v>
      </c>
      <c r="M20" s="367" t="s">
        <v>1827</v>
      </c>
      <c r="N20" s="365" t="s">
        <v>2500</v>
      </c>
      <c r="O20" s="365">
        <v>1</v>
      </c>
      <c r="P20" s="365" t="s">
        <v>2501</v>
      </c>
      <c r="Q20" s="365" t="s">
        <v>2502</v>
      </c>
      <c r="R20" s="365" t="s">
        <v>2503</v>
      </c>
    </row>
    <row r="21" spans="1:18" ht="21.75" customHeight="1" x14ac:dyDescent="0.25">
      <c r="A21" s="549"/>
      <c r="B21" s="549"/>
      <c r="C21" s="549"/>
      <c r="D21" s="549"/>
      <c r="E21" s="549"/>
      <c r="F21" s="549"/>
      <c r="G21" s="549"/>
      <c r="H21" s="549"/>
      <c r="I21" s="129" t="s">
        <v>17</v>
      </c>
      <c r="J21" s="129">
        <v>2026081301</v>
      </c>
      <c r="K21" s="129" t="s">
        <v>17</v>
      </c>
      <c r="L21" s="549"/>
      <c r="M21" s="150">
        <v>2183000</v>
      </c>
      <c r="N21" s="369">
        <v>42338</v>
      </c>
      <c r="O21" s="367" t="s">
        <v>17</v>
      </c>
      <c r="P21" s="367" t="s">
        <v>17</v>
      </c>
      <c r="Q21" s="367" t="s">
        <v>17</v>
      </c>
      <c r="R21" s="367" t="s">
        <v>17</v>
      </c>
    </row>
    <row r="22" spans="1:18" ht="180.75" customHeight="1" x14ac:dyDescent="0.25">
      <c r="A22" s="549" t="s">
        <v>1174</v>
      </c>
      <c r="B22" s="549" t="s">
        <v>239</v>
      </c>
      <c r="C22" s="549"/>
      <c r="D22" s="549" t="s">
        <v>459</v>
      </c>
      <c r="E22" s="549">
        <v>23</v>
      </c>
      <c r="F22" s="549" t="s">
        <v>17</v>
      </c>
      <c r="G22" s="549" t="s">
        <v>1828</v>
      </c>
      <c r="H22" s="549" t="s">
        <v>588</v>
      </c>
      <c r="I22" s="129" t="s">
        <v>17</v>
      </c>
      <c r="J22" s="129" t="s">
        <v>987</v>
      </c>
      <c r="K22" s="129" t="s">
        <v>17</v>
      </c>
      <c r="L22" s="549" t="s">
        <v>243</v>
      </c>
      <c r="M22" s="367" t="s">
        <v>1829</v>
      </c>
      <c r="N22" s="365" t="s">
        <v>2504</v>
      </c>
      <c r="O22" s="365">
        <v>1</v>
      </c>
      <c r="P22" s="365" t="s">
        <v>2505</v>
      </c>
      <c r="Q22" s="365" t="s">
        <v>2506</v>
      </c>
      <c r="R22" s="365" t="s">
        <v>2507</v>
      </c>
    </row>
    <row r="23" spans="1:18" x14ac:dyDescent="0.25">
      <c r="A23" s="549"/>
      <c r="B23" s="549"/>
      <c r="C23" s="549"/>
      <c r="D23" s="549"/>
      <c r="E23" s="549"/>
      <c r="F23" s="549"/>
      <c r="G23" s="549"/>
      <c r="H23" s="549"/>
      <c r="I23" s="129" t="s">
        <v>17</v>
      </c>
      <c r="J23" s="129">
        <v>2026081302</v>
      </c>
      <c r="K23" s="129" t="s">
        <v>17</v>
      </c>
      <c r="L23" s="549"/>
      <c r="M23" s="150">
        <v>1470000</v>
      </c>
      <c r="N23" s="150">
        <v>953120</v>
      </c>
      <c r="O23" s="367" t="s">
        <v>17</v>
      </c>
      <c r="P23" s="367" t="s">
        <v>17</v>
      </c>
      <c r="Q23" s="367" t="s">
        <v>17</v>
      </c>
      <c r="R23" s="367" t="s">
        <v>17</v>
      </c>
    </row>
    <row r="24" spans="1:18" ht="108.75" customHeight="1" x14ac:dyDescent="0.25">
      <c r="A24" s="549" t="s">
        <v>1175</v>
      </c>
      <c r="B24" s="549" t="s">
        <v>239</v>
      </c>
      <c r="C24" s="549" t="s">
        <v>460</v>
      </c>
      <c r="D24" s="549" t="s">
        <v>461</v>
      </c>
      <c r="E24" s="549" t="s">
        <v>462</v>
      </c>
      <c r="F24" s="549" t="s">
        <v>463</v>
      </c>
      <c r="G24" s="549" t="s">
        <v>1830</v>
      </c>
      <c r="H24" s="549" t="s">
        <v>589</v>
      </c>
      <c r="I24" s="129" t="s">
        <v>17</v>
      </c>
      <c r="J24" s="129" t="s">
        <v>873</v>
      </c>
      <c r="K24" s="129" t="s">
        <v>17</v>
      </c>
      <c r="L24" s="549" t="s">
        <v>243</v>
      </c>
      <c r="M24" s="367" t="s">
        <v>805</v>
      </c>
      <c r="N24" s="365" t="s">
        <v>2508</v>
      </c>
      <c r="O24" s="365">
        <v>3</v>
      </c>
      <c r="P24" s="367" t="s">
        <v>17</v>
      </c>
      <c r="Q24" s="367" t="s">
        <v>17</v>
      </c>
      <c r="R24" s="365" t="s">
        <v>2509</v>
      </c>
    </row>
    <row r="25" spans="1:18" ht="17.25" customHeight="1" x14ac:dyDescent="0.25">
      <c r="A25" s="549"/>
      <c r="B25" s="549"/>
      <c r="C25" s="549"/>
      <c r="D25" s="549"/>
      <c r="E25" s="549"/>
      <c r="F25" s="549"/>
      <c r="G25" s="549"/>
      <c r="H25" s="549"/>
      <c r="I25" s="129" t="s">
        <v>17</v>
      </c>
      <c r="J25" s="129">
        <v>7876051304</v>
      </c>
      <c r="K25" s="129" t="s">
        <v>17</v>
      </c>
      <c r="L25" s="549"/>
      <c r="M25" s="150">
        <v>750000</v>
      </c>
      <c r="N25" s="369">
        <v>365891</v>
      </c>
      <c r="O25" s="367" t="s">
        <v>17</v>
      </c>
      <c r="P25" s="367" t="s">
        <v>17</v>
      </c>
      <c r="Q25" s="367" t="s">
        <v>17</v>
      </c>
      <c r="R25" s="367" t="s">
        <v>17</v>
      </c>
    </row>
    <row r="26" spans="1:18" ht="97.5" customHeight="1" x14ac:dyDescent="0.25">
      <c r="A26" s="549" t="s">
        <v>1338</v>
      </c>
      <c r="B26" s="549" t="s">
        <v>239</v>
      </c>
      <c r="C26" s="549"/>
      <c r="D26" s="549" t="s">
        <v>464</v>
      </c>
      <c r="E26" s="549">
        <v>26</v>
      </c>
      <c r="F26" s="549" t="s">
        <v>17</v>
      </c>
      <c r="G26" s="549" t="s">
        <v>1831</v>
      </c>
      <c r="H26" s="549" t="s">
        <v>24</v>
      </c>
      <c r="I26" s="129" t="s">
        <v>17</v>
      </c>
      <c r="J26" s="129" t="s">
        <v>888</v>
      </c>
      <c r="K26" s="129" t="s">
        <v>17</v>
      </c>
      <c r="L26" s="549" t="s">
        <v>243</v>
      </c>
      <c r="M26" s="367" t="s">
        <v>465</v>
      </c>
      <c r="N26" s="370" t="s">
        <v>2510</v>
      </c>
      <c r="O26" s="365">
        <v>3</v>
      </c>
      <c r="P26" s="367" t="s">
        <v>17</v>
      </c>
      <c r="Q26" s="367" t="s">
        <v>17</v>
      </c>
      <c r="R26" s="367" t="s">
        <v>2511</v>
      </c>
    </row>
    <row r="27" spans="1:18" x14ac:dyDescent="0.25">
      <c r="A27" s="549"/>
      <c r="B27" s="549"/>
      <c r="C27" s="549"/>
      <c r="D27" s="549"/>
      <c r="E27" s="549"/>
      <c r="F27" s="549"/>
      <c r="G27" s="549"/>
      <c r="H27" s="549"/>
      <c r="I27" s="129" t="s">
        <v>17</v>
      </c>
      <c r="J27" s="129">
        <v>7876061301</v>
      </c>
      <c r="K27" s="129" t="s">
        <v>17</v>
      </c>
      <c r="L27" s="549"/>
      <c r="M27" s="150">
        <v>635000</v>
      </c>
      <c r="N27" s="150">
        <v>117000</v>
      </c>
      <c r="O27" s="367" t="s">
        <v>17</v>
      </c>
      <c r="P27" s="367" t="s">
        <v>17</v>
      </c>
      <c r="Q27" s="367" t="s">
        <v>17</v>
      </c>
      <c r="R27" s="367" t="s">
        <v>17</v>
      </c>
    </row>
    <row r="28" spans="1:18" ht="87" customHeight="1" x14ac:dyDescent="0.25">
      <c r="A28" s="549" t="s">
        <v>1339</v>
      </c>
      <c r="B28" s="549" t="s">
        <v>239</v>
      </c>
      <c r="C28" s="549"/>
      <c r="D28" s="549" t="s">
        <v>466</v>
      </c>
      <c r="E28" s="549">
        <v>29</v>
      </c>
      <c r="F28" s="549">
        <v>0</v>
      </c>
      <c r="G28" s="549" t="s">
        <v>1832</v>
      </c>
      <c r="H28" s="549" t="s">
        <v>584</v>
      </c>
      <c r="I28" s="129" t="s">
        <v>17</v>
      </c>
      <c r="J28" s="129" t="s">
        <v>973</v>
      </c>
      <c r="K28" s="129" t="s">
        <v>17</v>
      </c>
      <c r="L28" s="549" t="s">
        <v>243</v>
      </c>
      <c r="M28" s="367" t="s">
        <v>1833</v>
      </c>
      <c r="N28" s="365" t="s">
        <v>2512</v>
      </c>
      <c r="O28" s="365">
        <v>3</v>
      </c>
      <c r="P28" s="367" t="s">
        <v>17</v>
      </c>
      <c r="Q28" s="367" t="s">
        <v>17</v>
      </c>
      <c r="R28" s="365" t="s">
        <v>2513</v>
      </c>
    </row>
    <row r="29" spans="1:18" ht="15" customHeight="1" x14ac:dyDescent="0.25">
      <c r="A29" s="549"/>
      <c r="B29" s="549"/>
      <c r="C29" s="549"/>
      <c r="D29" s="549"/>
      <c r="E29" s="549"/>
      <c r="F29" s="549"/>
      <c r="G29" s="549"/>
      <c r="H29" s="549"/>
      <c r="I29" s="129" t="s">
        <v>17</v>
      </c>
      <c r="J29" s="129">
        <v>7876061205</v>
      </c>
      <c r="K29" s="129" t="s">
        <v>17</v>
      </c>
      <c r="L29" s="549"/>
      <c r="M29" s="150">
        <v>5200000</v>
      </c>
      <c r="N29" s="150">
        <v>8234687</v>
      </c>
      <c r="O29" s="367" t="s">
        <v>17</v>
      </c>
      <c r="P29" s="367" t="s">
        <v>17</v>
      </c>
      <c r="Q29" s="367" t="s">
        <v>17</v>
      </c>
      <c r="R29" s="367" t="s">
        <v>17</v>
      </c>
    </row>
    <row r="30" spans="1:18" ht="110.25" customHeight="1" x14ac:dyDescent="0.25">
      <c r="A30" s="549" t="s">
        <v>1340</v>
      </c>
      <c r="B30" s="549" t="s">
        <v>239</v>
      </c>
      <c r="C30" s="549"/>
      <c r="D30" s="549" t="s">
        <v>467</v>
      </c>
      <c r="E30" s="549" t="s">
        <v>585</v>
      </c>
      <c r="F30" s="549" t="s">
        <v>468</v>
      </c>
      <c r="G30" s="549" t="s">
        <v>1834</v>
      </c>
      <c r="H30" s="549" t="s">
        <v>1835</v>
      </c>
      <c r="I30" s="129" t="s">
        <v>17</v>
      </c>
      <c r="J30" s="129" t="s">
        <v>974</v>
      </c>
      <c r="K30" s="129" t="s">
        <v>17</v>
      </c>
      <c r="L30" s="549" t="s">
        <v>243</v>
      </c>
      <c r="M30" s="151" t="s">
        <v>1836</v>
      </c>
      <c r="N30" s="304" t="s">
        <v>2514</v>
      </c>
      <c r="O30" s="365">
        <v>3</v>
      </c>
      <c r="P30" s="367" t="s">
        <v>17</v>
      </c>
      <c r="Q30" s="367" t="s">
        <v>17</v>
      </c>
      <c r="R30" s="365" t="s">
        <v>2515</v>
      </c>
    </row>
    <row r="31" spans="1:18" ht="37.5" customHeight="1" x14ac:dyDescent="0.25">
      <c r="A31" s="549"/>
      <c r="B31" s="549"/>
      <c r="C31" s="549"/>
      <c r="D31" s="549"/>
      <c r="E31" s="549"/>
      <c r="F31" s="549"/>
      <c r="G31" s="549"/>
      <c r="H31" s="549"/>
      <c r="I31" s="129" t="s">
        <v>17</v>
      </c>
      <c r="J31" s="129">
        <v>7876051301</v>
      </c>
      <c r="K31" s="129" t="s">
        <v>17</v>
      </c>
      <c r="L31" s="549"/>
      <c r="M31" s="150">
        <v>4500000</v>
      </c>
      <c r="N31" s="150">
        <v>5725292</v>
      </c>
      <c r="O31" s="367" t="s">
        <v>17</v>
      </c>
      <c r="P31" s="367" t="s">
        <v>17</v>
      </c>
      <c r="Q31" s="367" t="s">
        <v>17</v>
      </c>
      <c r="R31" s="367" t="s">
        <v>17</v>
      </c>
    </row>
    <row r="32" spans="1:18" ht="192" customHeight="1" x14ac:dyDescent="0.25">
      <c r="A32" s="549" t="s">
        <v>1341</v>
      </c>
      <c r="B32" s="549" t="s">
        <v>239</v>
      </c>
      <c r="C32" s="549"/>
      <c r="D32" s="549" t="s">
        <v>469</v>
      </c>
      <c r="E32" s="549" t="s">
        <v>470</v>
      </c>
      <c r="F32" s="549" t="s">
        <v>17</v>
      </c>
      <c r="G32" s="549" t="s">
        <v>1837</v>
      </c>
      <c r="H32" s="549" t="s">
        <v>589</v>
      </c>
      <c r="I32" s="129" t="s">
        <v>17</v>
      </c>
      <c r="J32" s="129" t="s">
        <v>847</v>
      </c>
      <c r="K32" s="129" t="s">
        <v>17</v>
      </c>
      <c r="L32" s="549" t="s">
        <v>243</v>
      </c>
      <c r="M32" s="367" t="s">
        <v>1838</v>
      </c>
      <c r="N32" s="365" t="s">
        <v>2516</v>
      </c>
      <c r="O32" s="365" t="s">
        <v>2517</v>
      </c>
      <c r="P32" s="365" t="s">
        <v>2518</v>
      </c>
      <c r="Q32" s="365" t="s">
        <v>2519</v>
      </c>
      <c r="R32" s="365" t="s">
        <v>2520</v>
      </c>
    </row>
    <row r="33" spans="1:18" ht="24" customHeight="1" x14ac:dyDescent="0.25">
      <c r="A33" s="549"/>
      <c r="B33" s="549"/>
      <c r="C33" s="549"/>
      <c r="D33" s="549"/>
      <c r="E33" s="549"/>
      <c r="F33" s="549"/>
      <c r="G33" s="549"/>
      <c r="H33" s="549"/>
      <c r="I33" s="129" t="s">
        <v>17</v>
      </c>
      <c r="J33" s="129">
        <v>7876051302</v>
      </c>
      <c r="K33" s="129" t="s">
        <v>17</v>
      </c>
      <c r="L33" s="549"/>
      <c r="M33" s="150">
        <v>100000</v>
      </c>
      <c r="N33" s="266">
        <v>0</v>
      </c>
      <c r="O33" s="367" t="s">
        <v>17</v>
      </c>
      <c r="P33" s="367" t="s">
        <v>17</v>
      </c>
      <c r="Q33" s="367" t="s">
        <v>17</v>
      </c>
      <c r="R33" s="367" t="s">
        <v>17</v>
      </c>
    </row>
    <row r="34" spans="1:18" ht="197.25" customHeight="1" x14ac:dyDescent="0.25">
      <c r="A34" s="549" t="s">
        <v>1342</v>
      </c>
      <c r="B34" s="549" t="s">
        <v>239</v>
      </c>
      <c r="C34" s="549"/>
      <c r="D34" s="549" t="s">
        <v>471</v>
      </c>
      <c r="E34" s="549">
        <v>23</v>
      </c>
      <c r="F34" s="549" t="s">
        <v>17</v>
      </c>
      <c r="G34" s="549" t="s">
        <v>1839</v>
      </c>
      <c r="H34" s="549" t="s">
        <v>806</v>
      </c>
      <c r="I34" s="129" t="s">
        <v>17</v>
      </c>
      <c r="J34" s="129" t="s">
        <v>646</v>
      </c>
      <c r="K34" s="129" t="s">
        <v>17</v>
      </c>
      <c r="L34" s="549" t="s">
        <v>243</v>
      </c>
      <c r="M34" s="367" t="s">
        <v>1840</v>
      </c>
      <c r="N34" s="365" t="s">
        <v>2521</v>
      </c>
      <c r="O34" s="368" t="s">
        <v>2517</v>
      </c>
      <c r="P34" s="365" t="s">
        <v>2518</v>
      </c>
      <c r="Q34" s="365" t="s">
        <v>2519</v>
      </c>
      <c r="R34" s="365" t="s">
        <v>2520</v>
      </c>
    </row>
    <row r="35" spans="1:18" ht="15" customHeight="1" x14ac:dyDescent="0.25">
      <c r="A35" s="549"/>
      <c r="B35" s="549"/>
      <c r="C35" s="549"/>
      <c r="D35" s="549"/>
      <c r="E35" s="549"/>
      <c r="F35" s="549"/>
      <c r="G35" s="549"/>
      <c r="H35" s="549"/>
      <c r="I35" s="129" t="s">
        <v>17</v>
      </c>
      <c r="J35" s="129">
        <v>7876051303</v>
      </c>
      <c r="K35" s="129" t="s">
        <v>17</v>
      </c>
      <c r="L35" s="549"/>
      <c r="M35" s="150">
        <v>40000</v>
      </c>
      <c r="N35" s="266">
        <v>0</v>
      </c>
      <c r="O35" s="367" t="s">
        <v>17</v>
      </c>
      <c r="P35" s="367" t="s">
        <v>17</v>
      </c>
      <c r="Q35" s="367" t="s">
        <v>17</v>
      </c>
      <c r="R35" s="367" t="s">
        <v>17</v>
      </c>
    </row>
    <row r="36" spans="1:18" ht="75" customHeight="1" x14ac:dyDescent="0.25">
      <c r="A36" s="549" t="s">
        <v>1343</v>
      </c>
      <c r="B36" s="549" t="s">
        <v>239</v>
      </c>
      <c r="C36" s="549"/>
      <c r="D36" s="549" t="s">
        <v>472</v>
      </c>
      <c r="E36" s="549" t="s">
        <v>1841</v>
      </c>
      <c r="F36" s="549" t="s">
        <v>473</v>
      </c>
      <c r="G36" s="549" t="s">
        <v>1842</v>
      </c>
      <c r="H36" s="549" t="s">
        <v>586</v>
      </c>
      <c r="I36" s="129" t="s">
        <v>17</v>
      </c>
      <c r="J36" s="129" t="s">
        <v>842</v>
      </c>
      <c r="K36" s="129" t="s">
        <v>17</v>
      </c>
      <c r="L36" s="549" t="s">
        <v>243</v>
      </c>
      <c r="M36" s="367" t="s">
        <v>1843</v>
      </c>
      <c r="N36" s="365" t="s">
        <v>2522</v>
      </c>
      <c r="O36" s="365">
        <v>4</v>
      </c>
      <c r="P36" s="367" t="s">
        <v>17</v>
      </c>
      <c r="Q36" s="367" t="s">
        <v>17</v>
      </c>
      <c r="R36" s="365" t="s">
        <v>2523</v>
      </c>
    </row>
    <row r="37" spans="1:18" x14ac:dyDescent="0.25">
      <c r="A37" s="549"/>
      <c r="B37" s="549"/>
      <c r="C37" s="549"/>
      <c r="D37" s="549"/>
      <c r="E37" s="549"/>
      <c r="F37" s="549"/>
      <c r="G37" s="549"/>
      <c r="H37" s="549"/>
      <c r="I37" s="129" t="s">
        <v>17</v>
      </c>
      <c r="J37" s="129">
        <v>7876051202</v>
      </c>
      <c r="K37" s="129" t="s">
        <v>17</v>
      </c>
      <c r="L37" s="549"/>
      <c r="M37" s="150">
        <v>370000</v>
      </c>
      <c r="N37" s="150">
        <v>108747</v>
      </c>
      <c r="O37" s="365">
        <v>386482</v>
      </c>
      <c r="P37" s="367" t="s">
        <v>17</v>
      </c>
      <c r="Q37" s="367" t="s">
        <v>17</v>
      </c>
      <c r="R37" s="367" t="s">
        <v>17</v>
      </c>
    </row>
  </sheetData>
  <mergeCells count="144">
    <mergeCell ref="A1:F1"/>
    <mergeCell ref="A3:C3"/>
    <mergeCell ref="A5:A7"/>
    <mergeCell ref="B5:B7"/>
    <mergeCell ref="C5:C7"/>
    <mergeCell ref="D5:D7"/>
    <mergeCell ref="E5:E7"/>
    <mergeCell ref="F5:F7"/>
    <mergeCell ref="G5:G7"/>
    <mergeCell ref="H5:H7"/>
    <mergeCell ref="I5:L5"/>
    <mergeCell ref="L6:L7"/>
    <mergeCell ref="M8:M10"/>
    <mergeCell ref="J8:J10"/>
    <mergeCell ref="K8:K10"/>
    <mergeCell ref="L8:L11"/>
    <mergeCell ref="M5:R5"/>
    <mergeCell ref="M6:R6"/>
    <mergeCell ref="G8:G11"/>
    <mergeCell ref="H8:H11"/>
    <mergeCell ref="I8:I10"/>
    <mergeCell ref="A8:A11"/>
    <mergeCell ref="B8:B11"/>
    <mergeCell ref="C8:C11"/>
    <mergeCell ref="D8:D11"/>
    <mergeCell ref="E8:E11"/>
    <mergeCell ref="F8:F11"/>
    <mergeCell ref="L12:L13"/>
    <mergeCell ref="A14:A15"/>
    <mergeCell ref="B14:B15"/>
    <mergeCell ref="C14:C15"/>
    <mergeCell ref="D14:D15"/>
    <mergeCell ref="E14:E15"/>
    <mergeCell ref="F14:F15"/>
    <mergeCell ref="G14:G15"/>
    <mergeCell ref="H14:H15"/>
    <mergeCell ref="L14:L15"/>
    <mergeCell ref="A12:A13"/>
    <mergeCell ref="B12:B13"/>
    <mergeCell ref="C12:C13"/>
    <mergeCell ref="D12:D13"/>
    <mergeCell ref="E12:E13"/>
    <mergeCell ref="F12:F13"/>
    <mergeCell ref="G12:G13"/>
    <mergeCell ref="H12:H13"/>
    <mergeCell ref="A16:A17"/>
    <mergeCell ref="B16:B17"/>
    <mergeCell ref="C16:C17"/>
    <mergeCell ref="D16:D17"/>
    <mergeCell ref="E16:E17"/>
    <mergeCell ref="F16:F17"/>
    <mergeCell ref="G16:G17"/>
    <mergeCell ref="H16:H17"/>
    <mergeCell ref="L16:L17"/>
    <mergeCell ref="A18:A19"/>
    <mergeCell ref="B18:B19"/>
    <mergeCell ref="C18:C19"/>
    <mergeCell ref="D18:D19"/>
    <mergeCell ref="E18:E19"/>
    <mergeCell ref="F18:F19"/>
    <mergeCell ref="G18:G19"/>
    <mergeCell ref="H18:H19"/>
    <mergeCell ref="L18:L19"/>
    <mergeCell ref="G20:G21"/>
    <mergeCell ref="H20:H21"/>
    <mergeCell ref="L20:L21"/>
    <mergeCell ref="A22:A23"/>
    <mergeCell ref="B22:B23"/>
    <mergeCell ref="C22:C23"/>
    <mergeCell ref="D22:D23"/>
    <mergeCell ref="E22:E23"/>
    <mergeCell ref="F22:F23"/>
    <mergeCell ref="G22:G23"/>
    <mergeCell ref="A20:A21"/>
    <mergeCell ref="B20:B21"/>
    <mergeCell ref="C20:C21"/>
    <mergeCell ref="D20:D21"/>
    <mergeCell ref="E20:E21"/>
    <mergeCell ref="F20:F21"/>
    <mergeCell ref="H22:H23"/>
    <mergeCell ref="L22:L23"/>
    <mergeCell ref="A24:A25"/>
    <mergeCell ref="B24:B25"/>
    <mergeCell ref="C24:C25"/>
    <mergeCell ref="D24:D25"/>
    <mergeCell ref="E24:E25"/>
    <mergeCell ref="F24:F25"/>
    <mergeCell ref="G24:G25"/>
    <mergeCell ref="H24:H25"/>
    <mergeCell ref="L24:L25"/>
    <mergeCell ref="A26:A27"/>
    <mergeCell ref="B26:B27"/>
    <mergeCell ref="C26:C27"/>
    <mergeCell ref="D26:D27"/>
    <mergeCell ref="E26:E27"/>
    <mergeCell ref="F26:F27"/>
    <mergeCell ref="G26:G27"/>
    <mergeCell ref="H26:H27"/>
    <mergeCell ref="L26:L27"/>
    <mergeCell ref="G28:G29"/>
    <mergeCell ref="H28:H29"/>
    <mergeCell ref="L28:L29"/>
    <mergeCell ref="A30:A31"/>
    <mergeCell ref="B30:B31"/>
    <mergeCell ref="C30:C31"/>
    <mergeCell ref="D30:D31"/>
    <mergeCell ref="E30:E31"/>
    <mergeCell ref="F30:F31"/>
    <mergeCell ref="G30:G31"/>
    <mergeCell ref="A28:A29"/>
    <mergeCell ref="B28:B29"/>
    <mergeCell ref="C28:C29"/>
    <mergeCell ref="D28:D29"/>
    <mergeCell ref="E28:E29"/>
    <mergeCell ref="F28:F29"/>
    <mergeCell ref="H30:H31"/>
    <mergeCell ref="L30:L31"/>
    <mergeCell ref="A32:A33"/>
    <mergeCell ref="B32:B33"/>
    <mergeCell ref="C32:C33"/>
    <mergeCell ref="D32:D33"/>
    <mergeCell ref="E32:E33"/>
    <mergeCell ref="F32:F33"/>
    <mergeCell ref="G32:G33"/>
    <mergeCell ref="H32:H33"/>
    <mergeCell ref="L32:L33"/>
    <mergeCell ref="A34:A35"/>
    <mergeCell ref="B34:B35"/>
    <mergeCell ref="C34:C35"/>
    <mergeCell ref="D34:D35"/>
    <mergeCell ref="E34:E35"/>
    <mergeCell ref="F34:F35"/>
    <mergeCell ref="G34:G35"/>
    <mergeCell ref="H34:H35"/>
    <mergeCell ref="L34:L35"/>
    <mergeCell ref="G36:G37"/>
    <mergeCell ref="H36:H37"/>
    <mergeCell ref="L36:L37"/>
    <mergeCell ref="A36:A37"/>
    <mergeCell ref="B36:B37"/>
    <mergeCell ref="C36:C37"/>
    <mergeCell ref="D36:D37"/>
    <mergeCell ref="E36:E37"/>
    <mergeCell ref="F36:F37"/>
  </mergeCells>
  <conditionalFormatting sqref="O8:O10 O36:O37 O34 O32 O30 O28 O26 O24 O22 O20 O18 O16 O14 O12">
    <cfRule type="cellIs" dxfId="367" priority="25" operator="equal">
      <formula>5</formula>
    </cfRule>
    <cfRule type="cellIs" dxfId="366" priority="26" operator="equal">
      <formula>1</formula>
    </cfRule>
    <cfRule type="cellIs" dxfId="365" priority="27" operator="equal">
      <formula>"NOT APPLICABLE"</formula>
    </cfRule>
    <cfRule type="cellIs" dxfId="364" priority="28" operator="equal">
      <formula>5</formula>
    </cfRule>
    <cfRule type="cellIs" dxfId="363" priority="29" operator="equal">
      <formula>4</formula>
    </cfRule>
    <cfRule type="cellIs" dxfId="362" priority="30" operator="equal">
      <formula>3</formula>
    </cfRule>
    <cfRule type="cellIs" dxfId="361" priority="31" operator="equal">
      <formula>2</formula>
    </cfRule>
    <cfRule type="cellIs" dxfId="360" priority="32" operator="equal">
      <formula>1</formula>
    </cfRule>
  </conditionalFormatting>
  <conditionalFormatting sqref="O20">
    <cfRule type="cellIs" dxfId="359" priority="17" operator="equal">
      <formula>5</formula>
    </cfRule>
    <cfRule type="cellIs" dxfId="358" priority="18" operator="equal">
      <formula>1</formula>
    </cfRule>
    <cfRule type="cellIs" dxfId="357" priority="19" operator="equal">
      <formula>"NOT APPLICABLE"</formula>
    </cfRule>
    <cfRule type="cellIs" dxfId="356" priority="20" operator="equal">
      <formula>5</formula>
    </cfRule>
    <cfRule type="cellIs" dxfId="355" priority="21" operator="equal">
      <formula>4</formula>
    </cfRule>
    <cfRule type="cellIs" dxfId="354" priority="22" operator="equal">
      <formula>3</formula>
    </cfRule>
    <cfRule type="cellIs" dxfId="353" priority="23" operator="equal">
      <formula>2</formula>
    </cfRule>
    <cfRule type="cellIs" dxfId="352" priority="24" operator="equal">
      <formula>1</formula>
    </cfRule>
  </conditionalFormatting>
  <conditionalFormatting sqref="O32">
    <cfRule type="cellIs" dxfId="351" priority="9" operator="equal">
      <formula>5</formula>
    </cfRule>
    <cfRule type="cellIs" dxfId="350" priority="10" operator="equal">
      <formula>1</formula>
    </cfRule>
    <cfRule type="cellIs" dxfId="349" priority="11" operator="equal">
      <formula>"NOT APPLICABLE"</formula>
    </cfRule>
    <cfRule type="cellIs" dxfId="348" priority="12" operator="equal">
      <formula>5</formula>
    </cfRule>
    <cfRule type="cellIs" dxfId="347" priority="13" operator="equal">
      <formula>4</formula>
    </cfRule>
    <cfRule type="cellIs" dxfId="346" priority="14" operator="equal">
      <formula>3</formula>
    </cfRule>
    <cfRule type="cellIs" dxfId="345" priority="15" operator="equal">
      <formula>2</formula>
    </cfRule>
    <cfRule type="cellIs" dxfId="344" priority="16" operator="equal">
      <formula>1</formula>
    </cfRule>
  </conditionalFormatting>
  <conditionalFormatting sqref="O34">
    <cfRule type="cellIs" dxfId="343" priority="1" operator="equal">
      <formula>5</formula>
    </cfRule>
    <cfRule type="cellIs" dxfId="342" priority="2" operator="equal">
      <formula>1</formula>
    </cfRule>
    <cfRule type="cellIs" dxfId="341" priority="3" operator="equal">
      <formula>"NOT APPLICABLE"</formula>
    </cfRule>
    <cfRule type="cellIs" dxfId="340" priority="4" operator="equal">
      <formula>5</formula>
    </cfRule>
    <cfRule type="cellIs" dxfId="339" priority="5" operator="equal">
      <formula>4</formula>
    </cfRule>
    <cfRule type="cellIs" dxfId="338" priority="6" operator="equal">
      <formula>3</formula>
    </cfRule>
    <cfRule type="cellIs" dxfId="337" priority="7" operator="equal">
      <formula>2</formula>
    </cfRule>
    <cfRule type="cellIs" dxfId="336" priority="8" operator="equal">
      <formula>1</formula>
    </cfRule>
  </conditionalFormatting>
  <pageMargins left="0.39370078740157483" right="0.39370078740157483" top="0.39370078740157483" bottom="0.39370078740157483" header="0.39370078740157483" footer="0.39370078740157483"/>
  <pageSetup paperSize="9" scale="64" firstPageNumber="37"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O36:O37 O34 O32 O30 O28 O26 O24 O22 O20 O18 O16 O14 O8:O10 O12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topLeftCell="D1" zoomScaleSheetLayoutView="100" workbookViewId="0">
      <selection activeCell="F15" sqref="F15"/>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2169</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2169</v>
      </c>
    </row>
    <row r="13" spans="1:16" s="189" customFormat="1" ht="18" x14ac:dyDescent="0.25"/>
    <row r="14" spans="1:16" s="189" customFormat="1" ht="18" x14ac:dyDescent="0.25">
      <c r="D14" s="190">
        <v>1.1000000000000001</v>
      </c>
      <c r="E14" s="188" t="s">
        <v>2118</v>
      </c>
      <c r="F14" s="189">
        <v>11</v>
      </c>
    </row>
    <row r="15" spans="1:16" s="189" customFormat="1" ht="18.75" x14ac:dyDescent="0.3">
      <c r="D15" s="189" t="s">
        <v>2119</v>
      </c>
      <c r="E15" s="191" t="s">
        <v>2120</v>
      </c>
      <c r="F15" s="189">
        <v>1</v>
      </c>
    </row>
    <row r="16" spans="1:16" s="189" customFormat="1" ht="18.75" x14ac:dyDescent="0.3">
      <c r="D16" s="189" t="s">
        <v>2121</v>
      </c>
      <c r="E16" s="191" t="s">
        <v>2122</v>
      </c>
      <c r="F16" s="189">
        <v>10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s="189" customFormat="1" ht="18" hidden="1" x14ac:dyDescent="0.25">
      <c r="D42" s="194"/>
      <c r="E42" s="195"/>
      <c r="F42" s="196"/>
      <c r="G42" s="196"/>
    </row>
    <row r="43" spans="4:7" s="189" customFormat="1" ht="18" hidden="1" x14ac:dyDescent="0.25">
      <c r="D43" s="196"/>
      <c r="E43" s="196"/>
      <c r="F43" s="196"/>
      <c r="G43" s="196"/>
    </row>
    <row r="44" spans="4:7" s="189" customFormat="1" ht="18" hidden="1" x14ac:dyDescent="0.25">
      <c r="D44" s="196"/>
      <c r="E44" s="196"/>
      <c r="F44" s="196"/>
      <c r="G44" s="196"/>
    </row>
    <row r="45" spans="4:7" s="208" customFormat="1" ht="15.75" hidden="1" x14ac:dyDescent="0.25">
      <c r="D45" s="198"/>
      <c r="E45" s="198"/>
      <c r="F45" s="198"/>
      <c r="G45" s="198"/>
    </row>
    <row r="46" spans="4:7" hidden="1" x14ac:dyDescent="0.3"/>
    <row r="47" spans="4:7" hidden="1" x14ac:dyDescent="0.3"/>
    <row r="48" spans="4:7" s="189" customFormat="1" ht="18" x14ac:dyDescent="0.25">
      <c r="D48" s="190">
        <v>2.1</v>
      </c>
      <c r="E48" s="189" t="s">
        <v>2159</v>
      </c>
    </row>
    <row r="72" spans="4:7" s="189" customFormat="1" ht="18" x14ac:dyDescent="0.25">
      <c r="D72" s="194"/>
      <c r="E72" s="195"/>
      <c r="F72" s="196"/>
      <c r="G72" s="196"/>
    </row>
    <row r="73" spans="4:7" s="189" customFormat="1" ht="18" x14ac:dyDescent="0.25">
      <c r="D73" s="196"/>
      <c r="E73" s="196"/>
      <c r="F73" s="196"/>
      <c r="G73" s="196"/>
    </row>
    <row r="74" spans="4:7" s="189" customFormat="1" ht="18" x14ac:dyDescent="0.25">
      <c r="D74" s="196"/>
      <c r="E74" s="196"/>
      <c r="F74" s="196"/>
      <c r="G74" s="196"/>
    </row>
    <row r="75" spans="4:7" s="208" customFormat="1" ht="15.75" x14ac:dyDescent="0.25">
      <c r="D75" s="198"/>
      <c r="E75" s="198"/>
      <c r="F75" s="201"/>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40" fitToHeight="25" orientation="portrait" r:id="rId1"/>
  <headerFooter>
    <oddFooter>Page &amp;P of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29"/>
  <sheetViews>
    <sheetView view="pageBreakPreview" zoomScaleSheetLayoutView="100" workbookViewId="0">
      <pane ySplit="7" topLeftCell="A17" activePane="bottomLeft" state="frozen"/>
      <selection pane="bottomLeft" activeCell="N8" sqref="N8"/>
    </sheetView>
  </sheetViews>
  <sheetFormatPr defaultRowHeight="15" x14ac:dyDescent="0.25"/>
  <cols>
    <col min="1" max="1" width="8.7109375" style="99" customWidth="1"/>
    <col min="2" max="2" width="14.85546875" style="99" bestFit="1" customWidth="1"/>
    <col min="3" max="3" width="10.85546875" style="99" customWidth="1"/>
    <col min="4" max="4" width="10.140625" style="99" customWidth="1"/>
    <col min="5" max="6" width="9.140625" style="99"/>
    <col min="7" max="7" width="9.85546875" style="99" customWidth="1"/>
    <col min="8" max="8" width="14.85546875" style="99" bestFit="1" customWidth="1"/>
    <col min="9" max="9" width="9.140625" style="99"/>
    <col min="10" max="10" width="9.5703125" style="99" bestFit="1" customWidth="1"/>
    <col min="11" max="12" width="9.140625" style="99"/>
    <col min="13" max="13" width="9.85546875" style="99" customWidth="1"/>
    <col min="14" max="14" width="11" style="99" customWidth="1"/>
    <col min="15" max="15" width="9.140625" style="99" customWidth="1"/>
    <col min="16" max="16" width="9.85546875" style="99" customWidth="1"/>
    <col min="17" max="16384" width="9.140625" style="99"/>
  </cols>
  <sheetData>
    <row r="1" spans="1:18" ht="15.75" x14ac:dyDescent="0.25">
      <c r="A1" s="537" t="s">
        <v>2</v>
      </c>
      <c r="B1" s="537"/>
      <c r="C1" s="537"/>
      <c r="D1" s="537"/>
      <c r="E1" s="537"/>
      <c r="F1" s="537"/>
    </row>
    <row r="3" spans="1:18" ht="15.75" x14ac:dyDescent="0.25">
      <c r="A3" s="537" t="s">
        <v>960</v>
      </c>
      <c r="B3" s="537"/>
    </row>
    <row r="5" spans="1:18" ht="24" customHeight="1" x14ac:dyDescent="0.25">
      <c r="A5" s="532" t="s">
        <v>1022</v>
      </c>
      <c r="B5" s="532" t="s">
        <v>0</v>
      </c>
      <c r="C5" s="532" t="s">
        <v>3</v>
      </c>
      <c r="D5" s="532" t="s">
        <v>4</v>
      </c>
      <c r="E5" s="532" t="s">
        <v>5</v>
      </c>
      <c r="F5" s="532" t="s">
        <v>1308</v>
      </c>
      <c r="G5" s="532" t="s">
        <v>6</v>
      </c>
      <c r="H5" s="532" t="s">
        <v>12</v>
      </c>
      <c r="I5" s="536" t="s">
        <v>7</v>
      </c>
      <c r="J5" s="536"/>
      <c r="K5" s="536"/>
      <c r="L5" s="536"/>
      <c r="M5" s="512" t="s">
        <v>2420</v>
      </c>
      <c r="N5" s="513"/>
      <c r="O5" s="513"/>
      <c r="P5" s="513"/>
      <c r="Q5" s="513"/>
      <c r="R5" s="514"/>
    </row>
    <row r="6" spans="1:18" ht="15" customHeight="1" x14ac:dyDescent="0.25">
      <c r="A6" s="532"/>
      <c r="B6" s="532"/>
      <c r="C6" s="532"/>
      <c r="D6" s="532"/>
      <c r="E6" s="532"/>
      <c r="F6" s="532"/>
      <c r="G6" s="532"/>
      <c r="H6" s="532"/>
      <c r="I6" s="169" t="s">
        <v>1</v>
      </c>
      <c r="J6" s="169" t="s">
        <v>8</v>
      </c>
      <c r="K6" s="169" t="s">
        <v>9</v>
      </c>
      <c r="L6" s="536" t="s">
        <v>534</v>
      </c>
      <c r="M6" s="515" t="s">
        <v>2421</v>
      </c>
      <c r="N6" s="516"/>
      <c r="O6" s="516"/>
      <c r="P6" s="516"/>
      <c r="Q6" s="516"/>
      <c r="R6" s="517"/>
    </row>
    <row r="7" spans="1:18" ht="48" x14ac:dyDescent="0.25">
      <c r="A7" s="532"/>
      <c r="B7" s="532"/>
      <c r="C7" s="532"/>
      <c r="D7" s="532"/>
      <c r="E7" s="532"/>
      <c r="F7" s="532"/>
      <c r="G7" s="532"/>
      <c r="H7" s="532"/>
      <c r="I7" s="169" t="s">
        <v>11</v>
      </c>
      <c r="J7" s="169" t="s">
        <v>11</v>
      </c>
      <c r="K7" s="169" t="s">
        <v>11</v>
      </c>
      <c r="L7" s="536"/>
      <c r="M7" s="319" t="s">
        <v>2340</v>
      </c>
      <c r="N7" s="319" t="s">
        <v>2422</v>
      </c>
      <c r="O7" s="319" t="s">
        <v>2342</v>
      </c>
      <c r="P7" s="319" t="s">
        <v>2337</v>
      </c>
      <c r="Q7" s="319" t="s">
        <v>2338</v>
      </c>
      <c r="R7" s="319" t="s">
        <v>2339</v>
      </c>
    </row>
    <row r="8" spans="1:18" ht="48" x14ac:dyDescent="0.25">
      <c r="A8" s="575" t="s">
        <v>1176</v>
      </c>
      <c r="B8" s="575" t="s">
        <v>86</v>
      </c>
      <c r="C8" s="580"/>
      <c r="D8" s="575" t="s">
        <v>87</v>
      </c>
      <c r="E8" s="575">
        <v>30</v>
      </c>
      <c r="F8" s="575" t="s">
        <v>2104</v>
      </c>
      <c r="G8" s="575" t="s">
        <v>2105</v>
      </c>
      <c r="H8" s="575" t="s">
        <v>590</v>
      </c>
      <c r="I8" s="172" t="s">
        <v>17</v>
      </c>
      <c r="J8" s="172" t="s">
        <v>670</v>
      </c>
      <c r="K8" s="172" t="s">
        <v>17</v>
      </c>
      <c r="L8" s="575" t="s">
        <v>88</v>
      </c>
      <c r="M8" s="411" t="s">
        <v>2106</v>
      </c>
      <c r="N8" s="411" t="s">
        <v>2911</v>
      </c>
      <c r="O8" s="402">
        <v>2</v>
      </c>
      <c r="P8" s="411" t="s">
        <v>2912</v>
      </c>
      <c r="Q8" s="411" t="s">
        <v>2913</v>
      </c>
      <c r="R8" s="411" t="s">
        <v>2914</v>
      </c>
    </row>
    <row r="9" spans="1:18" x14ac:dyDescent="0.25">
      <c r="A9" s="575"/>
      <c r="B9" s="575"/>
      <c r="C9" s="580"/>
      <c r="D9" s="575"/>
      <c r="E9" s="575"/>
      <c r="F9" s="575"/>
      <c r="G9" s="575"/>
      <c r="H9" s="575"/>
      <c r="I9" s="172" t="s">
        <v>17</v>
      </c>
      <c r="J9" s="172">
        <v>7136091301</v>
      </c>
      <c r="K9" s="172" t="s">
        <v>17</v>
      </c>
      <c r="L9" s="575"/>
      <c r="M9" s="411" t="s">
        <v>690</v>
      </c>
      <c r="N9" s="411" t="s">
        <v>17</v>
      </c>
      <c r="O9" s="411" t="s">
        <v>17</v>
      </c>
      <c r="P9" s="411" t="s">
        <v>17</v>
      </c>
      <c r="Q9" s="411" t="s">
        <v>17</v>
      </c>
      <c r="R9" s="411" t="s">
        <v>17</v>
      </c>
    </row>
    <row r="10" spans="1:18" ht="162" customHeight="1" x14ac:dyDescent="0.25">
      <c r="A10" s="575" t="s">
        <v>1177</v>
      </c>
      <c r="B10" s="575" t="s">
        <v>86</v>
      </c>
      <c r="C10" s="575"/>
      <c r="D10" s="575" t="s">
        <v>90</v>
      </c>
      <c r="E10" s="575" t="s">
        <v>671</v>
      </c>
      <c r="F10" s="575" t="s">
        <v>17</v>
      </c>
      <c r="G10" s="575" t="s">
        <v>91</v>
      </c>
      <c r="H10" s="575" t="s">
        <v>672</v>
      </c>
      <c r="I10" s="172" t="s">
        <v>17</v>
      </c>
      <c r="J10" s="172" t="s">
        <v>673</v>
      </c>
      <c r="K10" s="172" t="s">
        <v>17</v>
      </c>
      <c r="L10" s="575" t="s">
        <v>591</v>
      </c>
      <c r="M10" s="411" t="s">
        <v>674</v>
      </c>
      <c r="N10" s="411" t="s">
        <v>2915</v>
      </c>
      <c r="O10" s="433">
        <v>2</v>
      </c>
      <c r="P10" s="411" t="s">
        <v>2916</v>
      </c>
      <c r="Q10" s="411" t="s">
        <v>2917</v>
      </c>
      <c r="R10" s="411" t="s">
        <v>2914</v>
      </c>
    </row>
    <row r="11" spans="1:18" x14ac:dyDescent="0.25">
      <c r="A11" s="575"/>
      <c r="B11" s="575"/>
      <c r="C11" s="575"/>
      <c r="D11" s="575"/>
      <c r="E11" s="575"/>
      <c r="F11" s="575"/>
      <c r="G11" s="575"/>
      <c r="H11" s="575"/>
      <c r="I11" s="172" t="s">
        <v>17</v>
      </c>
      <c r="J11" s="172">
        <v>7136181301</v>
      </c>
      <c r="K11" s="172" t="s">
        <v>17</v>
      </c>
      <c r="L11" s="575"/>
      <c r="M11" s="411" t="s">
        <v>873</v>
      </c>
      <c r="N11" s="411" t="s">
        <v>17</v>
      </c>
      <c r="O11" s="411" t="s">
        <v>17</v>
      </c>
      <c r="P11" s="411" t="s">
        <v>17</v>
      </c>
      <c r="Q11" s="411" t="s">
        <v>17</v>
      </c>
      <c r="R11" s="411" t="s">
        <v>17</v>
      </c>
    </row>
    <row r="12" spans="1:18" ht="64.5" customHeight="1" x14ac:dyDescent="0.25">
      <c r="A12" s="575" t="s">
        <v>1178</v>
      </c>
      <c r="B12" s="575" t="s">
        <v>86</v>
      </c>
      <c r="C12" s="575" t="s">
        <v>92</v>
      </c>
      <c r="D12" s="575" t="s">
        <v>93</v>
      </c>
      <c r="E12" s="575" t="s">
        <v>57</v>
      </c>
      <c r="F12" s="575" t="s">
        <v>1509</v>
      </c>
      <c r="G12" s="575" t="s">
        <v>886</v>
      </c>
      <c r="H12" s="575" t="s">
        <v>592</v>
      </c>
      <c r="I12" s="172" t="s">
        <v>17</v>
      </c>
      <c r="J12" s="172" t="s">
        <v>971</v>
      </c>
      <c r="K12" s="172" t="s">
        <v>17</v>
      </c>
      <c r="L12" s="575"/>
      <c r="M12" s="411" t="s">
        <v>1510</v>
      </c>
      <c r="N12" s="411" t="s">
        <v>2918</v>
      </c>
      <c r="O12" s="402">
        <v>2</v>
      </c>
      <c r="P12" s="411" t="s">
        <v>2919</v>
      </c>
      <c r="Q12" s="411" t="s">
        <v>17</v>
      </c>
      <c r="R12" s="411" t="s">
        <v>2920</v>
      </c>
    </row>
    <row r="13" spans="1:18" x14ac:dyDescent="0.25">
      <c r="A13" s="575"/>
      <c r="B13" s="575"/>
      <c r="C13" s="575"/>
      <c r="D13" s="575"/>
      <c r="E13" s="575"/>
      <c r="F13" s="575"/>
      <c r="G13" s="575"/>
      <c r="H13" s="575"/>
      <c r="I13" s="172" t="s">
        <v>17</v>
      </c>
      <c r="J13" s="172">
        <v>7136541302</v>
      </c>
      <c r="K13" s="172" t="s">
        <v>17</v>
      </c>
      <c r="L13" s="575"/>
      <c r="M13" s="411" t="s">
        <v>873</v>
      </c>
      <c r="N13" s="411" t="s">
        <v>17</v>
      </c>
      <c r="O13" s="411" t="s">
        <v>17</v>
      </c>
      <c r="P13" s="411" t="s">
        <v>17</v>
      </c>
      <c r="Q13" s="411" t="s">
        <v>17</v>
      </c>
      <c r="R13" s="411" t="s">
        <v>17</v>
      </c>
    </row>
    <row r="14" spans="1:18" ht="52.5" customHeight="1" x14ac:dyDescent="0.25">
      <c r="A14" s="575" t="s">
        <v>1179</v>
      </c>
      <c r="B14" s="575" t="s">
        <v>86</v>
      </c>
      <c r="C14" s="575"/>
      <c r="D14" s="575" t="s">
        <v>95</v>
      </c>
      <c r="E14" s="575" t="s">
        <v>675</v>
      </c>
      <c r="F14" s="575" t="s">
        <v>887</v>
      </c>
      <c r="G14" s="575" t="s">
        <v>887</v>
      </c>
      <c r="H14" s="575" t="s">
        <v>593</v>
      </c>
      <c r="I14" s="172" t="s">
        <v>17</v>
      </c>
      <c r="J14" s="172" t="s">
        <v>873</v>
      </c>
      <c r="K14" s="172" t="s">
        <v>17</v>
      </c>
      <c r="L14" s="575"/>
      <c r="M14" s="411" t="s">
        <v>676</v>
      </c>
      <c r="N14" s="411" t="s">
        <v>2921</v>
      </c>
      <c r="O14" s="402">
        <v>2</v>
      </c>
      <c r="P14" s="411" t="s">
        <v>2922</v>
      </c>
      <c r="Q14" s="411" t="s">
        <v>2923</v>
      </c>
      <c r="R14" s="411" t="s">
        <v>2920</v>
      </c>
    </row>
    <row r="15" spans="1:18" x14ac:dyDescent="0.25">
      <c r="A15" s="575"/>
      <c r="B15" s="575"/>
      <c r="C15" s="575"/>
      <c r="D15" s="575"/>
      <c r="E15" s="575"/>
      <c r="F15" s="575"/>
      <c r="G15" s="575"/>
      <c r="H15" s="575"/>
      <c r="I15" s="172" t="s">
        <v>17</v>
      </c>
      <c r="J15" s="172">
        <v>7136541302</v>
      </c>
      <c r="K15" s="172" t="s">
        <v>17</v>
      </c>
      <c r="L15" s="575"/>
      <c r="M15" s="411" t="s">
        <v>690</v>
      </c>
      <c r="N15" s="411" t="s">
        <v>17</v>
      </c>
      <c r="O15" s="411" t="s">
        <v>17</v>
      </c>
      <c r="P15" s="411" t="s">
        <v>17</v>
      </c>
      <c r="Q15" s="411" t="s">
        <v>17</v>
      </c>
      <c r="R15" s="411" t="s">
        <v>17</v>
      </c>
    </row>
    <row r="16" spans="1:18" ht="55.5" customHeight="1" x14ac:dyDescent="0.25">
      <c r="A16" s="575" t="s">
        <v>1180</v>
      </c>
      <c r="B16" s="575" t="s">
        <v>86</v>
      </c>
      <c r="C16" s="575"/>
      <c r="D16" s="575" t="s">
        <v>96</v>
      </c>
      <c r="E16" s="575" t="s">
        <v>57</v>
      </c>
      <c r="F16" s="575" t="s">
        <v>1511</v>
      </c>
      <c r="G16" s="575" t="s">
        <v>1512</v>
      </c>
      <c r="H16" s="575" t="s">
        <v>594</v>
      </c>
      <c r="I16" s="172" t="s">
        <v>17</v>
      </c>
      <c r="J16" s="172" t="s">
        <v>958</v>
      </c>
      <c r="K16" s="172" t="s">
        <v>17</v>
      </c>
      <c r="L16" s="575"/>
      <c r="M16" s="411" t="s">
        <v>1513</v>
      </c>
      <c r="N16" s="411" t="s">
        <v>2924</v>
      </c>
      <c r="O16" s="402">
        <v>2</v>
      </c>
      <c r="P16" s="411" t="s">
        <v>2925</v>
      </c>
      <c r="Q16" s="411" t="s">
        <v>17</v>
      </c>
      <c r="R16" s="411" t="s">
        <v>2926</v>
      </c>
    </row>
    <row r="17" spans="1:18" x14ac:dyDescent="0.25">
      <c r="A17" s="575"/>
      <c r="B17" s="575"/>
      <c r="C17" s="575"/>
      <c r="D17" s="575"/>
      <c r="E17" s="575"/>
      <c r="F17" s="575"/>
      <c r="G17" s="575"/>
      <c r="H17" s="575"/>
      <c r="I17" s="172" t="s">
        <v>17</v>
      </c>
      <c r="J17" s="172">
        <v>7136541302</v>
      </c>
      <c r="K17" s="172" t="s">
        <v>17</v>
      </c>
      <c r="L17" s="575"/>
      <c r="M17" s="411" t="s">
        <v>17</v>
      </c>
      <c r="N17" s="411" t="s">
        <v>17</v>
      </c>
      <c r="O17" s="411" t="s">
        <v>17</v>
      </c>
      <c r="P17" s="411" t="s">
        <v>17</v>
      </c>
      <c r="Q17" s="411" t="s">
        <v>17</v>
      </c>
      <c r="R17" s="411" t="s">
        <v>17</v>
      </c>
    </row>
    <row r="18" spans="1:18" ht="60" x14ac:dyDescent="0.25">
      <c r="A18" s="575" t="s">
        <v>1181</v>
      </c>
      <c r="B18" s="575" t="s">
        <v>86</v>
      </c>
      <c r="C18" s="575"/>
      <c r="D18" s="575" t="s">
        <v>890</v>
      </c>
      <c r="E18" s="575" t="s">
        <v>57</v>
      </c>
      <c r="F18" s="575" t="s">
        <v>891</v>
      </c>
      <c r="G18" s="575" t="s">
        <v>891</v>
      </c>
      <c r="H18" s="575" t="s">
        <v>892</v>
      </c>
      <c r="I18" s="172" t="s">
        <v>17</v>
      </c>
      <c r="J18" s="172" t="s">
        <v>873</v>
      </c>
      <c r="K18" s="172" t="s">
        <v>17</v>
      </c>
      <c r="L18" s="575" t="s">
        <v>14</v>
      </c>
      <c r="M18" s="411" t="s">
        <v>1549</v>
      </c>
      <c r="N18" s="411" t="s">
        <v>2927</v>
      </c>
      <c r="O18" s="402">
        <v>2</v>
      </c>
      <c r="P18" s="411" t="s">
        <v>2919</v>
      </c>
      <c r="Q18" s="411" t="s">
        <v>2928</v>
      </c>
      <c r="R18" s="411" t="s">
        <v>2920</v>
      </c>
    </row>
    <row r="19" spans="1:18" ht="21.6" customHeight="1" x14ac:dyDescent="0.25">
      <c r="A19" s="575"/>
      <c r="B19" s="575"/>
      <c r="C19" s="575"/>
      <c r="D19" s="575"/>
      <c r="E19" s="575"/>
      <c r="F19" s="575"/>
      <c r="G19" s="575"/>
      <c r="H19" s="575"/>
      <c r="I19" s="172" t="s">
        <v>17</v>
      </c>
      <c r="J19" s="172">
        <v>7136541302</v>
      </c>
      <c r="K19" s="172" t="s">
        <v>17</v>
      </c>
      <c r="L19" s="575"/>
      <c r="M19" s="411" t="s">
        <v>690</v>
      </c>
      <c r="N19" s="411" t="s">
        <v>17</v>
      </c>
      <c r="O19" s="411" t="s">
        <v>17</v>
      </c>
      <c r="P19" s="411" t="s">
        <v>17</v>
      </c>
      <c r="Q19" s="411" t="s">
        <v>17</v>
      </c>
      <c r="R19" s="411" t="s">
        <v>17</v>
      </c>
    </row>
    <row r="20" spans="1:18" ht="43.5" customHeight="1" x14ac:dyDescent="0.25">
      <c r="A20" s="575" t="s">
        <v>1182</v>
      </c>
      <c r="B20" s="575" t="s">
        <v>86</v>
      </c>
      <c r="C20" s="575"/>
      <c r="D20" s="575" t="s">
        <v>97</v>
      </c>
      <c r="E20" s="575" t="s">
        <v>57</v>
      </c>
      <c r="F20" s="575" t="s">
        <v>98</v>
      </c>
      <c r="G20" s="575" t="s">
        <v>894</v>
      </c>
      <c r="H20" s="575" t="s">
        <v>595</v>
      </c>
      <c r="I20" s="172" t="s">
        <v>17</v>
      </c>
      <c r="J20" s="172" t="s">
        <v>17</v>
      </c>
      <c r="K20" s="172" t="s">
        <v>17</v>
      </c>
      <c r="L20" s="575" t="s">
        <v>896</v>
      </c>
      <c r="M20" s="411" t="s">
        <v>895</v>
      </c>
      <c r="N20" s="411" t="s">
        <v>2929</v>
      </c>
      <c r="O20" s="402">
        <v>5</v>
      </c>
      <c r="P20" s="402" t="s">
        <v>17</v>
      </c>
      <c r="Q20" s="402" t="s">
        <v>17</v>
      </c>
      <c r="R20" s="411" t="s">
        <v>2920</v>
      </c>
    </row>
    <row r="21" spans="1:18" x14ac:dyDescent="0.25">
      <c r="A21" s="575"/>
      <c r="B21" s="575"/>
      <c r="C21" s="575"/>
      <c r="D21" s="575"/>
      <c r="E21" s="575"/>
      <c r="F21" s="575"/>
      <c r="G21" s="575"/>
      <c r="H21" s="575"/>
      <c r="I21" s="172" t="s">
        <v>17</v>
      </c>
      <c r="J21" s="172" t="s">
        <v>17</v>
      </c>
      <c r="K21" s="172" t="s">
        <v>17</v>
      </c>
      <c r="L21" s="575"/>
      <c r="M21" s="411" t="s">
        <v>17</v>
      </c>
      <c r="N21" s="411" t="s">
        <v>17</v>
      </c>
      <c r="O21" s="411" t="s">
        <v>17</v>
      </c>
      <c r="P21" s="411" t="s">
        <v>17</v>
      </c>
      <c r="Q21" s="411" t="s">
        <v>17</v>
      </c>
      <c r="R21" s="411" t="s">
        <v>17</v>
      </c>
    </row>
    <row r="22" spans="1:18" ht="114" customHeight="1" x14ac:dyDescent="0.25">
      <c r="A22" s="575" t="s">
        <v>1183</v>
      </c>
      <c r="B22" s="575" t="s">
        <v>86</v>
      </c>
      <c r="C22" s="575" t="s">
        <v>678</v>
      </c>
      <c r="D22" s="575" t="s">
        <v>680</v>
      </c>
      <c r="E22" s="575" t="s">
        <v>679</v>
      </c>
      <c r="F22" s="575" t="s">
        <v>89</v>
      </c>
      <c r="G22" s="575" t="s">
        <v>681</v>
      </c>
      <c r="H22" s="575" t="s">
        <v>687</v>
      </c>
      <c r="I22" s="172" t="s">
        <v>17</v>
      </c>
      <c r="J22" s="172" t="s">
        <v>682</v>
      </c>
      <c r="K22" s="172" t="s">
        <v>17</v>
      </c>
      <c r="L22" s="580" t="s">
        <v>14</v>
      </c>
      <c r="M22" s="411" t="s">
        <v>2408</v>
      </c>
      <c r="N22" s="411" t="s">
        <v>3048</v>
      </c>
      <c r="O22" s="402">
        <v>3</v>
      </c>
      <c r="P22" s="411" t="s">
        <v>2930</v>
      </c>
      <c r="Q22" s="411" t="s">
        <v>2931</v>
      </c>
      <c r="R22" s="411" t="s">
        <v>2932</v>
      </c>
    </row>
    <row r="23" spans="1:18" ht="14.25" customHeight="1" x14ac:dyDescent="0.25">
      <c r="A23" s="575"/>
      <c r="B23" s="575"/>
      <c r="C23" s="575"/>
      <c r="D23" s="575"/>
      <c r="E23" s="575"/>
      <c r="F23" s="575"/>
      <c r="G23" s="575"/>
      <c r="H23" s="575"/>
      <c r="I23" s="172" t="s">
        <v>17</v>
      </c>
      <c r="J23" s="172">
        <v>7135211301</v>
      </c>
      <c r="K23" s="172" t="s">
        <v>17</v>
      </c>
      <c r="L23" s="580"/>
      <c r="M23" s="411" t="s">
        <v>17</v>
      </c>
      <c r="N23" s="411" t="s">
        <v>17</v>
      </c>
      <c r="O23" s="411" t="s">
        <v>17</v>
      </c>
      <c r="P23" s="411" t="s">
        <v>17</v>
      </c>
      <c r="Q23" s="411" t="s">
        <v>17</v>
      </c>
      <c r="R23" s="411" t="s">
        <v>17</v>
      </c>
    </row>
    <row r="24" spans="1:18" ht="89.25" customHeight="1" x14ac:dyDescent="0.25">
      <c r="A24" s="575" t="s">
        <v>1184</v>
      </c>
      <c r="B24" s="575" t="s">
        <v>86</v>
      </c>
      <c r="C24" s="575" t="s">
        <v>684</v>
      </c>
      <c r="D24" s="575" t="s">
        <v>683</v>
      </c>
      <c r="E24" s="575" t="s">
        <v>57</v>
      </c>
      <c r="F24" s="575" t="s">
        <v>685</v>
      </c>
      <c r="G24" s="575" t="s">
        <v>686</v>
      </c>
      <c r="H24" s="575" t="s">
        <v>688</v>
      </c>
      <c r="I24" s="172" t="s">
        <v>17</v>
      </c>
      <c r="J24" s="172" t="s">
        <v>689</v>
      </c>
      <c r="K24" s="172" t="s">
        <v>17</v>
      </c>
      <c r="L24" s="575" t="s">
        <v>14</v>
      </c>
      <c r="M24" s="411" t="s">
        <v>17</v>
      </c>
      <c r="N24" s="411" t="s">
        <v>2933</v>
      </c>
      <c r="O24" s="402">
        <v>3</v>
      </c>
      <c r="P24" s="411" t="s">
        <v>17</v>
      </c>
      <c r="Q24" s="411" t="s">
        <v>17</v>
      </c>
      <c r="R24" s="411" t="s">
        <v>2914</v>
      </c>
    </row>
    <row r="25" spans="1:18" x14ac:dyDescent="0.25">
      <c r="A25" s="575"/>
      <c r="B25" s="575"/>
      <c r="C25" s="575"/>
      <c r="D25" s="575"/>
      <c r="E25" s="575"/>
      <c r="F25" s="575"/>
      <c r="G25" s="575"/>
      <c r="H25" s="575"/>
      <c r="I25" s="172" t="s">
        <v>17</v>
      </c>
      <c r="J25" s="173">
        <v>7136541303</v>
      </c>
      <c r="K25" s="172" t="s">
        <v>17</v>
      </c>
      <c r="L25" s="575"/>
      <c r="M25" s="411" t="s">
        <v>17</v>
      </c>
      <c r="N25" s="411" t="s">
        <v>17</v>
      </c>
      <c r="O25" s="411" t="s">
        <v>17</v>
      </c>
      <c r="P25" s="411" t="s">
        <v>17</v>
      </c>
      <c r="Q25" s="411" t="s">
        <v>17</v>
      </c>
      <c r="R25" s="411" t="s">
        <v>17</v>
      </c>
    </row>
    <row r="26" spans="1:18" ht="60" customHeight="1" x14ac:dyDescent="0.25">
      <c r="A26" s="575" t="s">
        <v>1185</v>
      </c>
      <c r="B26" s="575" t="s">
        <v>86</v>
      </c>
      <c r="C26" s="575"/>
      <c r="D26" s="575" t="s">
        <v>99</v>
      </c>
      <c r="E26" s="575" t="s">
        <v>57</v>
      </c>
      <c r="F26" s="575" t="s">
        <v>17</v>
      </c>
      <c r="G26" s="575" t="s">
        <v>100</v>
      </c>
      <c r="H26" s="575" t="s">
        <v>596</v>
      </c>
      <c r="I26" s="172" t="s">
        <v>17</v>
      </c>
      <c r="J26" s="172" t="s">
        <v>17</v>
      </c>
      <c r="K26" s="172" t="s">
        <v>17</v>
      </c>
      <c r="L26" s="172" t="s">
        <v>37</v>
      </c>
      <c r="M26" s="411" t="s">
        <v>677</v>
      </c>
      <c r="N26" s="411" t="s">
        <v>2934</v>
      </c>
      <c r="O26" s="402">
        <v>4</v>
      </c>
      <c r="P26" s="411" t="s">
        <v>17</v>
      </c>
      <c r="Q26" s="411" t="s">
        <v>17</v>
      </c>
      <c r="R26" s="411" t="s">
        <v>2935</v>
      </c>
    </row>
    <row r="27" spans="1:18" x14ac:dyDescent="0.25">
      <c r="A27" s="575"/>
      <c r="B27" s="575"/>
      <c r="C27" s="575"/>
      <c r="D27" s="575"/>
      <c r="E27" s="575"/>
      <c r="F27" s="575"/>
      <c r="G27" s="575"/>
      <c r="H27" s="575" t="s">
        <v>24</v>
      </c>
      <c r="I27" s="172" t="s">
        <v>17</v>
      </c>
      <c r="J27" s="172" t="s">
        <v>17</v>
      </c>
      <c r="K27" s="172" t="s">
        <v>17</v>
      </c>
      <c r="L27" s="172"/>
      <c r="M27" s="411" t="s">
        <v>17</v>
      </c>
      <c r="N27" s="411" t="s">
        <v>17</v>
      </c>
      <c r="O27" s="411" t="s">
        <v>17</v>
      </c>
      <c r="P27" s="411" t="s">
        <v>17</v>
      </c>
      <c r="Q27" s="411" t="s">
        <v>17</v>
      </c>
      <c r="R27" s="411" t="s">
        <v>17</v>
      </c>
    </row>
    <row r="28" spans="1:18" s="35" customFormat="1" ht="36" x14ac:dyDescent="0.25">
      <c r="A28" s="575" t="s">
        <v>1186</v>
      </c>
      <c r="B28" s="575" t="s">
        <v>86</v>
      </c>
      <c r="C28" s="575" t="s">
        <v>92</v>
      </c>
      <c r="D28" s="522" t="s">
        <v>879</v>
      </c>
      <c r="E28" s="522" t="s">
        <v>57</v>
      </c>
      <c r="F28" s="522" t="s">
        <v>94</v>
      </c>
      <c r="G28" s="575" t="s">
        <v>880</v>
      </c>
      <c r="H28" s="522" t="s">
        <v>881</v>
      </c>
      <c r="I28" s="171" t="s">
        <v>17</v>
      </c>
      <c r="J28" s="171" t="s">
        <v>882</v>
      </c>
      <c r="K28" s="171" t="s">
        <v>17</v>
      </c>
      <c r="L28" s="522" t="s">
        <v>14</v>
      </c>
      <c r="M28" s="405" t="s">
        <v>883</v>
      </c>
      <c r="N28" s="411" t="s">
        <v>2924</v>
      </c>
      <c r="O28" s="402">
        <v>3</v>
      </c>
      <c r="P28" s="411" t="s">
        <v>17</v>
      </c>
      <c r="Q28" s="411" t="s">
        <v>17</v>
      </c>
      <c r="R28" s="411" t="s">
        <v>2920</v>
      </c>
    </row>
    <row r="29" spans="1:18" s="35" customFormat="1" x14ac:dyDescent="0.25">
      <c r="A29" s="575"/>
      <c r="B29" s="575"/>
      <c r="C29" s="575"/>
      <c r="D29" s="522"/>
      <c r="E29" s="522"/>
      <c r="F29" s="522"/>
      <c r="G29" s="575"/>
      <c r="H29" s="522"/>
      <c r="I29" s="171" t="s">
        <v>17</v>
      </c>
      <c r="J29" s="171">
        <v>7136541301</v>
      </c>
      <c r="K29" s="171" t="s">
        <v>17</v>
      </c>
      <c r="L29" s="522"/>
      <c r="M29" s="405" t="s">
        <v>884</v>
      </c>
      <c r="N29" s="411" t="s">
        <v>17</v>
      </c>
      <c r="O29" s="411" t="s">
        <v>17</v>
      </c>
      <c r="P29" s="411" t="s">
        <v>17</v>
      </c>
      <c r="Q29" s="411" t="s">
        <v>17</v>
      </c>
      <c r="R29" s="411" t="s">
        <v>17</v>
      </c>
    </row>
  </sheetData>
  <mergeCells count="112">
    <mergeCell ref="L28:L29"/>
    <mergeCell ref="H26:H27"/>
    <mergeCell ref="A28:A29"/>
    <mergeCell ref="B28:B29"/>
    <mergeCell ref="C28:C29"/>
    <mergeCell ref="D28:D29"/>
    <mergeCell ref="E28:E29"/>
    <mergeCell ref="F28:F29"/>
    <mergeCell ref="G28:G29"/>
    <mergeCell ref="H28:H29"/>
    <mergeCell ref="G24:G25"/>
    <mergeCell ref="H24:H25"/>
    <mergeCell ref="L24:L25"/>
    <mergeCell ref="A26:A27"/>
    <mergeCell ref="B26:B27"/>
    <mergeCell ref="C26:C27"/>
    <mergeCell ref="D26:D27"/>
    <mergeCell ref="E26:E27"/>
    <mergeCell ref="F26:F27"/>
    <mergeCell ref="G26:G27"/>
    <mergeCell ref="A24:A25"/>
    <mergeCell ref="B24:B25"/>
    <mergeCell ref="C24:C25"/>
    <mergeCell ref="D24:D25"/>
    <mergeCell ref="E24:E25"/>
    <mergeCell ref="F24:F25"/>
    <mergeCell ref="A22:A23"/>
    <mergeCell ref="B22:B23"/>
    <mergeCell ref="C22:C23"/>
    <mergeCell ref="D22:D23"/>
    <mergeCell ref="E22:E23"/>
    <mergeCell ref="F22:F23"/>
    <mergeCell ref="G22:G23"/>
    <mergeCell ref="H22:H23"/>
    <mergeCell ref="L22:L23"/>
    <mergeCell ref="A20:A21"/>
    <mergeCell ref="B20:B21"/>
    <mergeCell ref="C20:C21"/>
    <mergeCell ref="D20:D21"/>
    <mergeCell ref="E20:E21"/>
    <mergeCell ref="F20:F21"/>
    <mergeCell ref="G20:G21"/>
    <mergeCell ref="H20:H21"/>
    <mergeCell ref="L20:L21"/>
    <mergeCell ref="G16:G17"/>
    <mergeCell ref="H16:H17"/>
    <mergeCell ref="L16:L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L18:L19"/>
    <mergeCell ref="A14:A15"/>
    <mergeCell ref="B14:B15"/>
    <mergeCell ref="C14:C15"/>
    <mergeCell ref="D14:D15"/>
    <mergeCell ref="E14:E15"/>
    <mergeCell ref="F14:F15"/>
    <mergeCell ref="G14:G15"/>
    <mergeCell ref="H14:H15"/>
    <mergeCell ref="L14:L15"/>
    <mergeCell ref="A12:A13"/>
    <mergeCell ref="B12:B13"/>
    <mergeCell ref="C12:C13"/>
    <mergeCell ref="D12:D13"/>
    <mergeCell ref="E12:E13"/>
    <mergeCell ref="F12:F13"/>
    <mergeCell ref="G12:G13"/>
    <mergeCell ref="H12:H13"/>
    <mergeCell ref="L12:L13"/>
    <mergeCell ref="G8:G9"/>
    <mergeCell ref="H8:H9"/>
    <mergeCell ref="L8:L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L10:L11"/>
    <mergeCell ref="A1:F1"/>
    <mergeCell ref="A3:B3"/>
    <mergeCell ref="A5:A7"/>
    <mergeCell ref="B5:B7"/>
    <mergeCell ref="C5:C7"/>
    <mergeCell ref="D5:D7"/>
    <mergeCell ref="E5:E7"/>
    <mergeCell ref="F5:F7"/>
    <mergeCell ref="M5:R5"/>
    <mergeCell ref="M6:R6"/>
    <mergeCell ref="G5:G7"/>
    <mergeCell ref="H5:H7"/>
    <mergeCell ref="I5:L5"/>
    <mergeCell ref="L6:L7"/>
  </mergeCells>
  <conditionalFormatting sqref="O8 O22 O20:Q20 O18 O24 O26 O28 O16 O14 O12 O10">
    <cfRule type="cellIs" dxfId="335" priority="1" operator="equal">
      <formula>5</formula>
    </cfRule>
    <cfRule type="cellIs" dxfId="334" priority="2" operator="equal">
      <formula>1</formula>
    </cfRule>
    <cfRule type="cellIs" dxfId="333" priority="3" operator="equal">
      <formula>"NOT APPLICABLE"</formula>
    </cfRule>
    <cfRule type="cellIs" dxfId="332" priority="4" operator="equal">
      <formula>5</formula>
    </cfRule>
    <cfRule type="cellIs" dxfId="331" priority="5" operator="equal">
      <formula>4</formula>
    </cfRule>
    <cfRule type="cellIs" dxfId="330" priority="6" operator="equal">
      <formula>3</formula>
    </cfRule>
    <cfRule type="cellIs" dxfId="329" priority="7" operator="equal">
      <formula>2</formula>
    </cfRule>
    <cfRule type="cellIs" dxfId="328" priority="8" operator="equal">
      <formula>1</formula>
    </cfRule>
  </conditionalFormatting>
  <pageMargins left="0.39370078740157483" right="0.39370078740157483" top="0.39370078740157483" bottom="0.39370078740157483" header="0.39370078740157483" footer="0.39370078740157483"/>
  <pageSetup paperSize="9" scale="70" firstPageNumber="39"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[15]Sheet1!#REF!</xm:f>
          </x14:formula1>
          <xm:sqref>O18 O20 O28 O22 O24 O26 O16 O14 O12 O8 O10</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2170</v>
      </c>
      <c r="B1" s="508"/>
      <c r="C1" s="508"/>
      <c r="D1" s="508"/>
      <c r="E1" s="508"/>
      <c r="F1" s="508"/>
      <c r="G1" s="508"/>
      <c r="H1" s="508"/>
      <c r="I1" s="508"/>
      <c r="J1" s="508"/>
      <c r="K1" s="508"/>
      <c r="L1" s="508"/>
      <c r="M1" s="508"/>
      <c r="N1" s="508"/>
      <c r="O1" s="508"/>
      <c r="P1" s="508"/>
    </row>
    <row r="2" spans="1:16" ht="25.5" x14ac:dyDescent="0.35">
      <c r="A2" s="508" t="s">
        <v>2424</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2171</v>
      </c>
    </row>
    <row r="13" spans="1:16" s="189" customFormat="1" ht="18" x14ac:dyDescent="0.25"/>
    <row r="14" spans="1:16" s="189" customFormat="1" ht="18" x14ac:dyDescent="0.25">
      <c r="D14" s="190">
        <v>1.1000000000000001</v>
      </c>
      <c r="E14" s="188" t="s">
        <v>2118</v>
      </c>
      <c r="F14" s="189">
        <v>4</v>
      </c>
    </row>
    <row r="15" spans="1:16" s="189" customFormat="1" ht="18.75" x14ac:dyDescent="0.3">
      <c r="D15" s="189" t="s">
        <v>2119</v>
      </c>
      <c r="E15" s="191" t="s">
        <v>2120</v>
      </c>
      <c r="F15" s="189">
        <v>4</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ht="19.5" customHeight="1" x14ac:dyDescent="0.3"/>
    <row r="39" spans="4:7" s="189" customFormat="1" ht="18" hidden="1" x14ac:dyDescent="0.25">
      <c r="D39" s="194"/>
      <c r="E39" s="195"/>
      <c r="F39" s="196"/>
      <c r="G39" s="196"/>
    </row>
    <row r="40" spans="4:7" s="189" customFormat="1" ht="18" hidden="1" x14ac:dyDescent="0.25">
      <c r="D40" s="196"/>
      <c r="E40" s="196"/>
      <c r="F40" s="196"/>
      <c r="G40" s="196"/>
    </row>
    <row r="41" spans="4:7" s="189" customFormat="1" ht="18" hidden="1" x14ac:dyDescent="0.25">
      <c r="D41" s="196"/>
      <c r="E41" s="196"/>
      <c r="F41" s="196"/>
      <c r="G41" s="196"/>
    </row>
    <row r="42" spans="4:7" s="208" customFormat="1" ht="15.75" hidden="1" x14ac:dyDescent="0.25">
      <c r="D42" s="198"/>
      <c r="E42" s="198"/>
      <c r="F42" s="198"/>
      <c r="G42" s="198"/>
    </row>
    <row r="43" spans="4:7" hidden="1" x14ac:dyDescent="0.3"/>
    <row r="44" spans="4:7" hidden="1" x14ac:dyDescent="0.3"/>
    <row r="45" spans="4:7" s="189" customFormat="1" ht="18" x14ac:dyDescent="0.25">
      <c r="D45" s="190"/>
    </row>
    <row r="69" spans="4:7" s="189" customFormat="1" ht="18" x14ac:dyDescent="0.25">
      <c r="D69" s="194"/>
      <c r="E69" s="195"/>
      <c r="F69" s="196"/>
      <c r="G69" s="196"/>
    </row>
    <row r="70" spans="4:7" s="189" customFormat="1" ht="18" x14ac:dyDescent="0.25">
      <c r="D70" s="196"/>
      <c r="E70" s="196"/>
      <c r="F70" s="196"/>
      <c r="G70" s="196"/>
    </row>
    <row r="71" spans="4:7" s="189" customFormat="1" ht="18" x14ac:dyDescent="0.25">
      <c r="D71" s="196"/>
      <c r="E71" s="196"/>
      <c r="F71" s="196"/>
      <c r="G71" s="196"/>
    </row>
    <row r="72" spans="4:7" s="208" customFormat="1" ht="15.75" x14ac:dyDescent="0.25">
      <c r="D72" s="198"/>
      <c r="E72" s="198"/>
      <c r="F72" s="198"/>
      <c r="G72"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33" fitToHeight="25" orientation="portrait" r:id="rId1"/>
  <headerFooter>
    <oddFooter>Page &amp;P of &amp;N</oddFooter>
  </headerFooter>
  <rowBreaks count="1" manualBreakCount="1">
    <brk id="38" max="15"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14"/>
  <sheetViews>
    <sheetView view="pageBreakPreview" topLeftCell="B1" zoomScaleSheetLayoutView="100" workbookViewId="0">
      <pane ySplit="6" topLeftCell="A13" activePane="bottomLeft" state="frozen"/>
      <selection pane="bottomLeft" activeCell="N9" sqref="N9"/>
    </sheetView>
  </sheetViews>
  <sheetFormatPr defaultRowHeight="15" x14ac:dyDescent="0.25"/>
  <cols>
    <col min="1" max="1" width="8.5703125" customWidth="1"/>
    <col min="2" max="2" width="27.28515625" customWidth="1"/>
    <col min="3" max="3" width="10.140625" customWidth="1"/>
    <col min="4" max="4" width="10.7109375" customWidth="1"/>
    <col min="6" max="6" width="11.28515625" customWidth="1"/>
    <col min="7" max="7" width="10.85546875" customWidth="1"/>
  </cols>
  <sheetData>
    <row r="1" spans="1:18" ht="15.75" x14ac:dyDescent="0.25">
      <c r="A1" s="537" t="s">
        <v>2</v>
      </c>
      <c r="B1" s="537"/>
      <c r="C1" s="537"/>
      <c r="D1" s="537"/>
      <c r="E1" s="537"/>
      <c r="F1" s="10"/>
    </row>
    <row r="2" spans="1:18" ht="15.75" x14ac:dyDescent="0.25">
      <c r="A2" s="537" t="s">
        <v>961</v>
      </c>
      <c r="B2" s="537"/>
      <c r="C2" s="537"/>
      <c r="D2" s="10"/>
      <c r="E2" s="10"/>
      <c r="F2" s="10"/>
    </row>
    <row r="4" spans="1:18" ht="24" customHeight="1" x14ac:dyDescent="0.25">
      <c r="A4" s="532" t="s">
        <v>1022</v>
      </c>
      <c r="B4" s="533" t="s">
        <v>0</v>
      </c>
      <c r="C4" s="532" t="s">
        <v>3</v>
      </c>
      <c r="D4" s="532" t="s">
        <v>4</v>
      </c>
      <c r="E4" s="532" t="s">
        <v>5</v>
      </c>
      <c r="F4" s="532" t="s">
        <v>1311</v>
      </c>
      <c r="G4" s="532" t="s">
        <v>6</v>
      </c>
      <c r="H4" s="533" t="s">
        <v>12</v>
      </c>
      <c r="I4" s="536" t="s">
        <v>7</v>
      </c>
      <c r="J4" s="536"/>
      <c r="K4" s="536"/>
      <c r="L4" s="536"/>
      <c r="M4" s="512" t="s">
        <v>2420</v>
      </c>
      <c r="N4" s="513"/>
      <c r="O4" s="513"/>
      <c r="P4" s="513"/>
      <c r="Q4" s="513"/>
      <c r="R4" s="514"/>
    </row>
    <row r="5" spans="1:18" ht="15" customHeight="1" x14ac:dyDescent="0.25">
      <c r="A5" s="532"/>
      <c r="B5" s="534"/>
      <c r="C5" s="532"/>
      <c r="D5" s="532"/>
      <c r="E5" s="532"/>
      <c r="F5" s="532"/>
      <c r="G5" s="532"/>
      <c r="H5" s="534"/>
      <c r="I5" s="77" t="s">
        <v>1</v>
      </c>
      <c r="J5" s="77" t="s">
        <v>8</v>
      </c>
      <c r="K5" s="77" t="s">
        <v>9</v>
      </c>
      <c r="L5" s="536" t="s">
        <v>10</v>
      </c>
      <c r="M5" s="515" t="s">
        <v>2421</v>
      </c>
      <c r="N5" s="516"/>
      <c r="O5" s="516"/>
      <c r="P5" s="516"/>
      <c r="Q5" s="516"/>
      <c r="R5" s="517"/>
    </row>
    <row r="6" spans="1:18" ht="48" x14ac:dyDescent="0.25">
      <c r="A6" s="532"/>
      <c r="B6" s="535"/>
      <c r="C6" s="532"/>
      <c r="D6" s="532"/>
      <c r="E6" s="532"/>
      <c r="F6" s="532"/>
      <c r="G6" s="532"/>
      <c r="H6" s="535"/>
      <c r="I6" s="77" t="s">
        <v>11</v>
      </c>
      <c r="J6" s="77" t="s">
        <v>11</v>
      </c>
      <c r="K6" s="77" t="s">
        <v>11</v>
      </c>
      <c r="L6" s="536"/>
      <c r="M6" s="319" t="s">
        <v>2340</v>
      </c>
      <c r="N6" s="319" t="s">
        <v>2422</v>
      </c>
      <c r="O6" s="319" t="s">
        <v>2342</v>
      </c>
      <c r="P6" s="319" t="s">
        <v>2337</v>
      </c>
      <c r="Q6" s="319" t="s">
        <v>2338</v>
      </c>
      <c r="R6" s="319" t="s">
        <v>2339</v>
      </c>
    </row>
    <row r="7" spans="1:18" ht="120" x14ac:dyDescent="0.25">
      <c r="A7" s="573" t="s">
        <v>1187</v>
      </c>
      <c r="B7" s="526" t="s">
        <v>152</v>
      </c>
      <c r="C7" s="575" t="s">
        <v>237</v>
      </c>
      <c r="D7" s="526" t="s">
        <v>1550</v>
      </c>
      <c r="E7" s="526" t="s">
        <v>57</v>
      </c>
      <c r="F7" s="526" t="s">
        <v>1551</v>
      </c>
      <c r="G7" s="526" t="s">
        <v>1551</v>
      </c>
      <c r="H7" s="526" t="s">
        <v>807</v>
      </c>
      <c r="I7" s="78" t="s">
        <v>17</v>
      </c>
      <c r="J7" s="78" t="s">
        <v>17</v>
      </c>
      <c r="K7" s="78" t="s">
        <v>17</v>
      </c>
      <c r="L7" s="526" t="s">
        <v>38</v>
      </c>
      <c r="M7" s="364" t="s">
        <v>2357</v>
      </c>
      <c r="N7" s="364" t="s">
        <v>2478</v>
      </c>
      <c r="O7" s="363">
        <v>3</v>
      </c>
      <c r="P7" s="363" t="s">
        <v>17</v>
      </c>
      <c r="Q7" s="363" t="s">
        <v>17</v>
      </c>
      <c r="R7" s="352" t="s">
        <v>2479</v>
      </c>
    </row>
    <row r="8" spans="1:18" ht="12.75" customHeight="1" x14ac:dyDescent="0.25">
      <c r="A8" s="573"/>
      <c r="B8" s="526"/>
      <c r="C8" s="575"/>
      <c r="D8" s="526"/>
      <c r="E8" s="526"/>
      <c r="F8" s="526"/>
      <c r="G8" s="526"/>
      <c r="H8" s="526"/>
      <c r="I8" s="78" t="s">
        <v>17</v>
      </c>
      <c r="J8" s="78" t="s">
        <v>17</v>
      </c>
      <c r="K8" s="78" t="s">
        <v>17</v>
      </c>
      <c r="L8" s="526"/>
      <c r="M8" s="364" t="s">
        <v>17</v>
      </c>
      <c r="N8" s="364" t="s">
        <v>17</v>
      </c>
      <c r="O8" s="364" t="s">
        <v>17</v>
      </c>
      <c r="P8" s="364" t="s">
        <v>17</v>
      </c>
      <c r="Q8" s="364" t="s">
        <v>17</v>
      </c>
      <c r="R8" s="364" t="s">
        <v>17</v>
      </c>
    </row>
    <row r="9" spans="1:18" ht="192" x14ac:dyDescent="0.25">
      <c r="A9" s="573" t="s">
        <v>1188</v>
      </c>
      <c r="B9" s="526" t="s">
        <v>152</v>
      </c>
      <c r="C9" s="526" t="s">
        <v>237</v>
      </c>
      <c r="D9" s="526" t="s">
        <v>1552</v>
      </c>
      <c r="E9" s="526" t="s">
        <v>57</v>
      </c>
      <c r="F9" s="526" t="s">
        <v>1663</v>
      </c>
      <c r="G9" s="526" t="s">
        <v>1663</v>
      </c>
      <c r="H9" s="526" t="s">
        <v>808</v>
      </c>
      <c r="I9" s="78" t="s">
        <v>17</v>
      </c>
      <c r="J9" s="78" t="s">
        <v>17</v>
      </c>
      <c r="K9" s="78" t="s">
        <v>17</v>
      </c>
      <c r="L9" s="526" t="s">
        <v>38</v>
      </c>
      <c r="M9" s="364" t="s">
        <v>1664</v>
      </c>
      <c r="N9" s="364" t="s">
        <v>2480</v>
      </c>
      <c r="O9" s="363">
        <v>2</v>
      </c>
      <c r="P9" s="363" t="s">
        <v>2481</v>
      </c>
      <c r="Q9" s="363" t="s">
        <v>2482</v>
      </c>
      <c r="R9" s="352" t="s">
        <v>2483</v>
      </c>
    </row>
    <row r="10" spans="1:18" x14ac:dyDescent="0.25">
      <c r="A10" s="573"/>
      <c r="B10" s="526"/>
      <c r="C10" s="526"/>
      <c r="D10" s="526"/>
      <c r="E10" s="526"/>
      <c r="F10" s="526"/>
      <c r="G10" s="526"/>
      <c r="H10" s="526"/>
      <c r="I10" s="78" t="s">
        <v>17</v>
      </c>
      <c r="J10" s="78" t="s">
        <v>17</v>
      </c>
      <c r="K10" s="78" t="s">
        <v>17</v>
      </c>
      <c r="L10" s="526"/>
      <c r="M10" s="364" t="s">
        <v>17</v>
      </c>
      <c r="N10" s="364" t="s">
        <v>17</v>
      </c>
      <c r="O10" s="364" t="s">
        <v>17</v>
      </c>
      <c r="P10" s="364" t="s">
        <v>17</v>
      </c>
      <c r="Q10" s="364" t="s">
        <v>17</v>
      </c>
      <c r="R10" s="364" t="s">
        <v>17</v>
      </c>
    </row>
    <row r="11" spans="1:18" ht="168" x14ac:dyDescent="0.25">
      <c r="A11" s="573" t="s">
        <v>1189</v>
      </c>
      <c r="B11" s="526" t="s">
        <v>152</v>
      </c>
      <c r="C11" s="575" t="s">
        <v>1553</v>
      </c>
      <c r="D11" s="526" t="s">
        <v>1554</v>
      </c>
      <c r="E11" s="526" t="s">
        <v>57</v>
      </c>
      <c r="F11" s="526" t="s">
        <v>809</v>
      </c>
      <c r="G11" s="526" t="s">
        <v>809</v>
      </c>
      <c r="H11" s="526" t="s">
        <v>810</v>
      </c>
      <c r="I11" s="78" t="s">
        <v>17</v>
      </c>
      <c r="J11" s="78" t="s">
        <v>17</v>
      </c>
      <c r="K11" s="78" t="s">
        <v>17</v>
      </c>
      <c r="L11" s="526" t="s">
        <v>38</v>
      </c>
      <c r="M11" s="363" t="s">
        <v>809</v>
      </c>
      <c r="N11" s="363" t="s">
        <v>2484</v>
      </c>
      <c r="O11" s="363">
        <v>3</v>
      </c>
      <c r="P11" s="363" t="s">
        <v>17</v>
      </c>
      <c r="Q11" s="363" t="s">
        <v>17</v>
      </c>
      <c r="R11" s="352" t="s">
        <v>2485</v>
      </c>
    </row>
    <row r="12" spans="1:18" x14ac:dyDescent="0.25">
      <c r="A12" s="573"/>
      <c r="B12" s="526"/>
      <c r="C12" s="575"/>
      <c r="D12" s="526"/>
      <c r="E12" s="526"/>
      <c r="F12" s="526"/>
      <c r="G12" s="526"/>
      <c r="H12" s="526"/>
      <c r="I12" s="78" t="s">
        <v>17</v>
      </c>
      <c r="J12" s="78" t="s">
        <v>17</v>
      </c>
      <c r="K12" s="78" t="s">
        <v>17</v>
      </c>
      <c r="L12" s="526"/>
      <c r="M12" s="363" t="s">
        <v>17</v>
      </c>
      <c r="N12" s="364" t="s">
        <v>17</v>
      </c>
      <c r="O12" s="364" t="s">
        <v>17</v>
      </c>
      <c r="P12" s="364" t="s">
        <v>17</v>
      </c>
      <c r="Q12" s="364" t="s">
        <v>17</v>
      </c>
      <c r="R12" s="364" t="s">
        <v>17</v>
      </c>
    </row>
    <row r="13" spans="1:18" ht="127.5" customHeight="1" x14ac:dyDescent="0.25">
      <c r="A13" s="573" t="s">
        <v>1190</v>
      </c>
      <c r="B13" s="526" t="s">
        <v>152</v>
      </c>
      <c r="C13" s="575" t="s">
        <v>1553</v>
      </c>
      <c r="D13" s="526" t="s">
        <v>1555</v>
      </c>
      <c r="E13" s="573" t="s">
        <v>57</v>
      </c>
      <c r="F13" s="526" t="s">
        <v>238</v>
      </c>
      <c r="G13" s="526" t="s">
        <v>597</v>
      </c>
      <c r="H13" s="526" t="s">
        <v>811</v>
      </c>
      <c r="I13" s="78" t="s">
        <v>17</v>
      </c>
      <c r="J13" s="78" t="s">
        <v>17</v>
      </c>
      <c r="K13" s="78" t="s">
        <v>17</v>
      </c>
      <c r="L13" s="573" t="s">
        <v>38</v>
      </c>
      <c r="M13" s="363" t="s">
        <v>812</v>
      </c>
      <c r="N13" s="364" t="s">
        <v>2486</v>
      </c>
      <c r="O13" s="363">
        <v>3</v>
      </c>
      <c r="P13" s="363" t="s">
        <v>17</v>
      </c>
      <c r="Q13" s="363" t="s">
        <v>17</v>
      </c>
      <c r="R13" s="352" t="s">
        <v>2487</v>
      </c>
    </row>
    <row r="14" spans="1:18" ht="17.25" customHeight="1" x14ac:dyDescent="0.25">
      <c r="A14" s="573"/>
      <c r="B14" s="526"/>
      <c r="C14" s="575"/>
      <c r="D14" s="526"/>
      <c r="E14" s="573"/>
      <c r="F14" s="526"/>
      <c r="G14" s="526"/>
      <c r="H14" s="526"/>
      <c r="I14" s="78" t="s">
        <v>17</v>
      </c>
      <c r="J14" s="78" t="s">
        <v>17</v>
      </c>
      <c r="K14" s="78" t="s">
        <v>17</v>
      </c>
      <c r="L14" s="573"/>
      <c r="M14" s="363" t="s">
        <v>17</v>
      </c>
      <c r="N14" s="364" t="s">
        <v>17</v>
      </c>
      <c r="O14" s="364" t="s">
        <v>17</v>
      </c>
      <c r="P14" s="364" t="s">
        <v>17</v>
      </c>
      <c r="Q14" s="364" t="s">
        <v>17</v>
      </c>
      <c r="R14" s="364" t="s">
        <v>17</v>
      </c>
    </row>
  </sheetData>
  <mergeCells count="50">
    <mergeCell ref="G13:G14"/>
    <mergeCell ref="H13:H14"/>
    <mergeCell ref="L13:L14"/>
    <mergeCell ref="F13:F14"/>
    <mergeCell ref="A13:A14"/>
    <mergeCell ref="B13:B14"/>
    <mergeCell ref="C13:C14"/>
    <mergeCell ref="D13:D14"/>
    <mergeCell ref="E13:E14"/>
    <mergeCell ref="H9:H10"/>
    <mergeCell ref="L9:L10"/>
    <mergeCell ref="A11:A12"/>
    <mergeCell ref="B11:B12"/>
    <mergeCell ref="C11:C12"/>
    <mergeCell ref="D11:D12"/>
    <mergeCell ref="E11:E12"/>
    <mergeCell ref="F11:F12"/>
    <mergeCell ref="G11:G12"/>
    <mergeCell ref="H11:H12"/>
    <mergeCell ref="L11:L12"/>
    <mergeCell ref="F9:F10"/>
    <mergeCell ref="G9:G10"/>
    <mergeCell ref="F7:F8"/>
    <mergeCell ref="A9:A10"/>
    <mergeCell ref="B9:B10"/>
    <mergeCell ref="C9:C10"/>
    <mergeCell ref="D9:D10"/>
    <mergeCell ref="E9:E10"/>
    <mergeCell ref="A7:A8"/>
    <mergeCell ref="B7:B8"/>
    <mergeCell ref="C7:C8"/>
    <mergeCell ref="D7:D8"/>
    <mergeCell ref="E7:E8"/>
    <mergeCell ref="M4:R4"/>
    <mergeCell ref="M5:R5"/>
    <mergeCell ref="G7:G8"/>
    <mergeCell ref="H7:H8"/>
    <mergeCell ref="L7:L8"/>
    <mergeCell ref="F4:F6"/>
    <mergeCell ref="G4:G6"/>
    <mergeCell ref="H4:H6"/>
    <mergeCell ref="I4:L4"/>
    <mergeCell ref="L5:L6"/>
    <mergeCell ref="A1:E1"/>
    <mergeCell ref="A2:C2"/>
    <mergeCell ref="A4:A6"/>
    <mergeCell ref="B4:B6"/>
    <mergeCell ref="C4:C6"/>
    <mergeCell ref="D4:D6"/>
    <mergeCell ref="E4:E6"/>
  </mergeCells>
  <conditionalFormatting sqref="O7 O9 O11 O13">
    <cfRule type="cellIs" dxfId="327" priority="1" operator="equal">
      <formula>5</formula>
    </cfRule>
    <cfRule type="cellIs" dxfId="326" priority="2" operator="equal">
      <formula>1</formula>
    </cfRule>
    <cfRule type="cellIs" dxfId="325" priority="3" operator="equal">
      <formula>"NOT APPLICABLE"</formula>
    </cfRule>
    <cfRule type="cellIs" dxfId="324" priority="4" operator="equal">
      <formula>5</formula>
    </cfRule>
    <cfRule type="cellIs" dxfId="323" priority="5" operator="equal">
      <formula>4</formula>
    </cfRule>
    <cfRule type="cellIs" dxfId="322" priority="6" operator="equal">
      <formula>3</formula>
    </cfRule>
    <cfRule type="cellIs" dxfId="321" priority="7" operator="equal">
      <formula>2</formula>
    </cfRule>
    <cfRule type="cellIs" dxfId="320" priority="8" operator="equal">
      <formula>1</formula>
    </cfRule>
  </conditionalFormatting>
  <pageMargins left="0.39370078740157483" right="0.39370078740157483" top="0.39370078740157483" bottom="0.39370078740157483" header="0.39370078740157483" footer="0.39370078740157483"/>
  <pageSetup paperSize="9" scale="74" firstPageNumber="41"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O7 O9 O11 O13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view="pageBreakPreview" topLeftCell="D1" zoomScaleSheetLayoutView="100" workbookViewId="0">
      <selection activeCell="G16" sqref="G16"/>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2172</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2171</v>
      </c>
    </row>
    <row r="13" spans="1:16" s="189" customFormat="1" ht="18" x14ac:dyDescent="0.25"/>
    <row r="14" spans="1:16" s="189" customFormat="1" ht="18" x14ac:dyDescent="0.25">
      <c r="D14" s="190">
        <v>1.1000000000000001</v>
      </c>
      <c r="E14" s="188" t="s">
        <v>2118</v>
      </c>
      <c r="F14" s="189">
        <v>5</v>
      </c>
    </row>
    <row r="15" spans="1:16" s="189" customFormat="1" ht="18.75" x14ac:dyDescent="0.3">
      <c r="D15" s="189" t="s">
        <v>2119</v>
      </c>
      <c r="E15" s="191" t="s">
        <v>2120</v>
      </c>
      <c r="F15" s="189">
        <v>5</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ht="17.25" customHeight="1" x14ac:dyDescent="0.3"/>
    <row r="39" spans="4:7" s="189" customFormat="1" ht="18" hidden="1" x14ac:dyDescent="0.25">
      <c r="D39" s="194"/>
      <c r="E39" s="195"/>
      <c r="F39" s="196"/>
      <c r="G39" s="196"/>
    </row>
    <row r="40" spans="4:7" s="189" customFormat="1" ht="18" hidden="1" x14ac:dyDescent="0.25">
      <c r="D40" s="196"/>
      <c r="E40" s="196"/>
      <c r="F40" s="196"/>
      <c r="G40" s="196"/>
    </row>
    <row r="41" spans="4:7" s="189" customFormat="1" ht="18" hidden="1" x14ac:dyDescent="0.25">
      <c r="D41" s="196"/>
      <c r="E41" s="196"/>
      <c r="F41" s="196"/>
      <c r="G41" s="196"/>
    </row>
    <row r="42" spans="4:7" s="208" customFormat="1" ht="15.75" hidden="1" x14ac:dyDescent="0.25">
      <c r="D42" s="198"/>
      <c r="E42" s="198"/>
      <c r="F42" s="198"/>
      <c r="G42" s="198"/>
    </row>
    <row r="43" spans="4:7" hidden="1" x14ac:dyDescent="0.3"/>
    <row r="44" spans="4:7" hidden="1" x14ac:dyDescent="0.3"/>
    <row r="45" spans="4:7" s="189" customFormat="1" ht="18" x14ac:dyDescent="0.25">
      <c r="D45" s="190"/>
    </row>
    <row r="69" spans="4:7" s="189" customFormat="1" ht="18" x14ac:dyDescent="0.25">
      <c r="D69" s="194"/>
      <c r="E69" s="195"/>
      <c r="F69" s="196"/>
      <c r="G69" s="196"/>
    </row>
    <row r="70" spans="4:7" s="189" customFormat="1" ht="18" x14ac:dyDescent="0.25">
      <c r="D70" s="196"/>
      <c r="E70" s="196"/>
      <c r="F70" s="196"/>
      <c r="G70" s="196"/>
    </row>
    <row r="71" spans="4:7" s="189" customFormat="1" ht="18" x14ac:dyDescent="0.25">
      <c r="D71" s="196"/>
      <c r="E71" s="196"/>
      <c r="F71" s="196"/>
      <c r="G71" s="196"/>
    </row>
    <row r="72" spans="4:7" s="208" customFormat="1" ht="15.75" x14ac:dyDescent="0.25">
      <c r="D72" s="198"/>
      <c r="E72" s="198"/>
      <c r="F72" s="198"/>
      <c r="G72"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33" fitToHeight="25" orientation="portrait" r:id="rId1"/>
  <headerFooter>
    <oddFooter>Page &amp;P of &amp;N</oddFooter>
  </headerFooter>
  <rowBreaks count="1" manualBreakCount="1">
    <brk id="43"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17"/>
  <sheetViews>
    <sheetView view="pageBreakPreview" topLeftCell="D1" zoomScaleSheetLayoutView="100" workbookViewId="0">
      <pane ySplit="7" topLeftCell="A8" activePane="bottomLeft" state="frozen"/>
      <selection pane="bottomLeft" activeCell="O10" sqref="O10"/>
    </sheetView>
  </sheetViews>
  <sheetFormatPr defaultRowHeight="15" x14ac:dyDescent="0.25"/>
  <cols>
    <col min="1" max="1" width="8.7109375" style="99" customWidth="1"/>
    <col min="2" max="2" width="27.28515625" style="99" customWidth="1"/>
    <col min="3" max="3" width="10.42578125" style="99" customWidth="1"/>
    <col min="4" max="6" width="9.140625" style="99"/>
    <col min="7" max="8" width="11.5703125" style="99" customWidth="1"/>
    <col min="9" max="12" width="9.140625" style="99"/>
    <col min="13" max="13" width="11.42578125" style="99" customWidth="1"/>
    <col min="14" max="16384" width="9.140625" style="99"/>
  </cols>
  <sheetData>
    <row r="1" spans="1:18" ht="15.75" x14ac:dyDescent="0.25">
      <c r="A1" s="537" t="s">
        <v>2</v>
      </c>
      <c r="B1" s="537"/>
      <c r="C1" s="537"/>
      <c r="D1" s="537"/>
      <c r="E1" s="537"/>
      <c r="F1" s="537"/>
    </row>
    <row r="3" spans="1:18" ht="15.75" x14ac:dyDescent="0.25">
      <c r="A3" s="537" t="s">
        <v>962</v>
      </c>
      <c r="B3" s="537"/>
      <c r="C3" s="537"/>
      <c r="D3" s="105"/>
      <c r="E3" s="105"/>
      <c r="F3" s="105"/>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69" t="s">
        <v>1</v>
      </c>
      <c r="J6" s="169" t="s">
        <v>8</v>
      </c>
      <c r="K6" s="169" t="s">
        <v>9</v>
      </c>
      <c r="L6" s="536" t="s">
        <v>10</v>
      </c>
      <c r="M6" s="515" t="s">
        <v>2421</v>
      </c>
      <c r="N6" s="516"/>
      <c r="O6" s="516"/>
      <c r="P6" s="516"/>
      <c r="Q6" s="516"/>
      <c r="R6" s="517"/>
    </row>
    <row r="7" spans="1:18" ht="48" x14ac:dyDescent="0.25">
      <c r="A7" s="533"/>
      <c r="B7" s="534"/>
      <c r="C7" s="533"/>
      <c r="D7" s="533"/>
      <c r="E7" s="533"/>
      <c r="F7" s="533"/>
      <c r="G7" s="533"/>
      <c r="H7" s="534"/>
      <c r="I7" s="170" t="s">
        <v>11</v>
      </c>
      <c r="J7" s="170" t="s">
        <v>11</v>
      </c>
      <c r="K7" s="170" t="s">
        <v>11</v>
      </c>
      <c r="L7" s="543"/>
      <c r="M7" s="319" t="s">
        <v>2340</v>
      </c>
      <c r="N7" s="319" t="s">
        <v>2422</v>
      </c>
      <c r="O7" s="319" t="s">
        <v>2342</v>
      </c>
      <c r="P7" s="319" t="s">
        <v>2337</v>
      </c>
      <c r="Q7" s="319" t="s">
        <v>2338</v>
      </c>
      <c r="R7" s="319" t="s">
        <v>2339</v>
      </c>
    </row>
    <row r="8" spans="1:18" ht="91.5" customHeight="1" x14ac:dyDescent="0.25">
      <c r="A8" s="522" t="s">
        <v>1191</v>
      </c>
      <c r="B8" s="522" t="s">
        <v>127</v>
      </c>
      <c r="C8" s="522" t="s">
        <v>128</v>
      </c>
      <c r="D8" s="522" t="s">
        <v>602</v>
      </c>
      <c r="E8" s="522" t="s">
        <v>598</v>
      </c>
      <c r="F8" s="522" t="s">
        <v>129</v>
      </c>
      <c r="G8" s="522" t="s">
        <v>2331</v>
      </c>
      <c r="H8" s="171" t="s">
        <v>2332</v>
      </c>
      <c r="I8" s="171"/>
      <c r="J8" s="171" t="s">
        <v>17</v>
      </c>
      <c r="K8" s="171" t="s">
        <v>17</v>
      </c>
      <c r="L8" s="522" t="s">
        <v>14</v>
      </c>
      <c r="M8" s="405" t="s">
        <v>2382</v>
      </c>
      <c r="N8" s="403" t="s">
        <v>2853</v>
      </c>
      <c r="O8" s="439">
        <v>2</v>
      </c>
      <c r="P8" s="405" t="s">
        <v>3086</v>
      </c>
      <c r="Q8" s="403" t="s">
        <v>2854</v>
      </c>
      <c r="R8" s="405" t="s">
        <v>2855</v>
      </c>
    </row>
    <row r="9" spans="1:18" x14ac:dyDescent="0.25">
      <c r="A9" s="522"/>
      <c r="B9" s="522"/>
      <c r="C9" s="522"/>
      <c r="D9" s="522"/>
      <c r="E9" s="522"/>
      <c r="F9" s="522"/>
      <c r="G9" s="522"/>
      <c r="H9" s="171" t="s">
        <v>26</v>
      </c>
      <c r="I9" s="171">
        <v>160</v>
      </c>
      <c r="J9" s="171" t="s">
        <v>17</v>
      </c>
      <c r="K9" s="171" t="s">
        <v>17</v>
      </c>
      <c r="L9" s="522"/>
      <c r="M9" s="405" t="s">
        <v>598</v>
      </c>
      <c r="N9" s="405" t="s">
        <v>598</v>
      </c>
      <c r="O9" s="405" t="s">
        <v>598</v>
      </c>
      <c r="P9" s="405" t="s">
        <v>598</v>
      </c>
      <c r="Q9" s="405" t="s">
        <v>598</v>
      </c>
      <c r="R9" s="405" t="s">
        <v>598</v>
      </c>
    </row>
    <row r="10" spans="1:18" ht="76.5" customHeight="1" x14ac:dyDescent="0.25">
      <c r="A10" s="522" t="s">
        <v>1192</v>
      </c>
      <c r="B10" s="522" t="s">
        <v>127</v>
      </c>
      <c r="C10" s="522"/>
      <c r="D10" s="522" t="s">
        <v>130</v>
      </c>
      <c r="E10" s="522" t="s">
        <v>598</v>
      </c>
      <c r="F10" s="522" t="s">
        <v>131</v>
      </c>
      <c r="G10" s="522" t="s">
        <v>2333</v>
      </c>
      <c r="H10" s="522" t="s">
        <v>2334</v>
      </c>
      <c r="I10" s="171" t="s">
        <v>862</v>
      </c>
      <c r="J10" s="171" t="s">
        <v>17</v>
      </c>
      <c r="K10" s="171" t="s">
        <v>17</v>
      </c>
      <c r="L10" s="522" t="s">
        <v>132</v>
      </c>
      <c r="M10" s="407" t="s">
        <v>2856</v>
      </c>
      <c r="N10" s="402" t="s">
        <v>2857</v>
      </c>
      <c r="O10" s="439">
        <v>1</v>
      </c>
      <c r="P10" s="438" t="s">
        <v>3086</v>
      </c>
      <c r="Q10" s="402" t="s">
        <v>2858</v>
      </c>
      <c r="R10" s="402" t="s">
        <v>2859</v>
      </c>
    </row>
    <row r="11" spans="1:18" x14ac:dyDescent="0.25">
      <c r="A11" s="522"/>
      <c r="B11" s="522"/>
      <c r="C11" s="522"/>
      <c r="D11" s="522"/>
      <c r="E11" s="522"/>
      <c r="F11" s="522"/>
      <c r="G11" s="522"/>
      <c r="H11" s="522"/>
      <c r="I11" s="171" t="s">
        <v>863</v>
      </c>
      <c r="J11" s="171" t="s">
        <v>17</v>
      </c>
      <c r="K11" s="171" t="s">
        <v>17</v>
      </c>
      <c r="L11" s="522"/>
      <c r="M11" s="405" t="s">
        <v>975</v>
      </c>
      <c r="N11" s="405" t="s">
        <v>598</v>
      </c>
      <c r="O11" s="405" t="s">
        <v>598</v>
      </c>
      <c r="P11" s="405" t="s">
        <v>598</v>
      </c>
      <c r="Q11" s="405" t="s">
        <v>598</v>
      </c>
      <c r="R11" s="405" t="s">
        <v>598</v>
      </c>
    </row>
    <row r="12" spans="1:18" ht="43.5" customHeight="1" x14ac:dyDescent="0.25">
      <c r="A12" s="522" t="s">
        <v>1193</v>
      </c>
      <c r="B12" s="522" t="s">
        <v>127</v>
      </c>
      <c r="C12" s="522"/>
      <c r="D12" s="522" t="s">
        <v>133</v>
      </c>
      <c r="E12" s="522" t="s">
        <v>598</v>
      </c>
      <c r="F12" s="522" t="s">
        <v>134</v>
      </c>
      <c r="G12" s="522" t="s">
        <v>604</v>
      </c>
      <c r="H12" s="522" t="s">
        <v>603</v>
      </c>
      <c r="I12" s="171" t="s">
        <v>17</v>
      </c>
      <c r="J12" s="171" t="s">
        <v>17</v>
      </c>
      <c r="K12" s="171" t="s">
        <v>17</v>
      </c>
      <c r="L12" s="522" t="s">
        <v>38</v>
      </c>
      <c r="M12" s="405" t="s">
        <v>17</v>
      </c>
      <c r="N12" s="405" t="s">
        <v>17</v>
      </c>
      <c r="O12" s="402" t="s">
        <v>2115</v>
      </c>
      <c r="P12" s="405" t="s">
        <v>17</v>
      </c>
      <c r="Q12" s="405" t="s">
        <v>17</v>
      </c>
      <c r="R12" s="405" t="s">
        <v>17</v>
      </c>
    </row>
    <row r="13" spans="1:18" x14ac:dyDescent="0.25">
      <c r="A13" s="522"/>
      <c r="B13" s="522"/>
      <c r="C13" s="522"/>
      <c r="D13" s="522"/>
      <c r="E13" s="522"/>
      <c r="F13" s="522"/>
      <c r="G13" s="522"/>
      <c r="H13" s="522"/>
      <c r="I13" s="171" t="s">
        <v>17</v>
      </c>
      <c r="J13" s="171" t="s">
        <v>17</v>
      </c>
      <c r="K13" s="171" t="s">
        <v>17</v>
      </c>
      <c r="L13" s="522"/>
      <c r="M13" s="405" t="s">
        <v>17</v>
      </c>
      <c r="N13" s="405" t="s">
        <v>17</v>
      </c>
      <c r="O13" s="405" t="s">
        <v>17</v>
      </c>
      <c r="P13" s="405" t="s">
        <v>17</v>
      </c>
      <c r="Q13" s="405" t="s">
        <v>17</v>
      </c>
      <c r="R13" s="405" t="s">
        <v>17</v>
      </c>
    </row>
    <row r="14" spans="1:18" ht="84" x14ac:dyDescent="0.25">
      <c r="A14" s="522" t="s">
        <v>1194</v>
      </c>
      <c r="B14" s="522"/>
      <c r="C14" s="522"/>
      <c r="D14" s="522"/>
      <c r="E14" s="522"/>
      <c r="F14" s="522" t="s">
        <v>37</v>
      </c>
      <c r="G14" s="522" t="s">
        <v>2335</v>
      </c>
      <c r="H14" s="522" t="s">
        <v>813</v>
      </c>
      <c r="I14" s="171" t="s">
        <v>17</v>
      </c>
      <c r="J14" s="171" t="s">
        <v>17</v>
      </c>
      <c r="K14" s="171" t="s">
        <v>17</v>
      </c>
      <c r="L14" s="522" t="s">
        <v>38</v>
      </c>
      <c r="M14" s="407" t="s">
        <v>605</v>
      </c>
      <c r="N14" s="402" t="s">
        <v>2860</v>
      </c>
      <c r="O14" s="402">
        <v>2</v>
      </c>
      <c r="P14" s="438" t="s">
        <v>3087</v>
      </c>
      <c r="Q14" s="402" t="s">
        <v>2861</v>
      </c>
      <c r="R14" s="402" t="s">
        <v>2862</v>
      </c>
    </row>
    <row r="15" spans="1:18" x14ac:dyDescent="0.25">
      <c r="A15" s="522"/>
      <c r="B15" s="522"/>
      <c r="C15" s="522"/>
      <c r="D15" s="522"/>
      <c r="E15" s="522"/>
      <c r="F15" s="522"/>
      <c r="G15" s="522"/>
      <c r="H15" s="522"/>
      <c r="I15" s="171" t="s">
        <v>17</v>
      </c>
      <c r="J15" s="171" t="s">
        <v>17</v>
      </c>
      <c r="K15" s="171" t="s">
        <v>17</v>
      </c>
      <c r="L15" s="522"/>
      <c r="M15" s="405" t="s">
        <v>598</v>
      </c>
      <c r="N15" s="405" t="s">
        <v>598</v>
      </c>
      <c r="O15" s="405" t="s">
        <v>598</v>
      </c>
      <c r="P15" s="405" t="s">
        <v>598</v>
      </c>
      <c r="Q15" s="405" t="s">
        <v>598</v>
      </c>
      <c r="R15" s="405" t="s">
        <v>598</v>
      </c>
    </row>
    <row r="16" spans="1:18" ht="72.599999999999994" customHeight="1" x14ac:dyDescent="0.25">
      <c r="A16" s="522" t="s">
        <v>1195</v>
      </c>
      <c r="B16" s="522" t="s">
        <v>600</v>
      </c>
      <c r="C16" s="522"/>
      <c r="D16" s="522" t="s">
        <v>136</v>
      </c>
      <c r="E16" s="522" t="s">
        <v>599</v>
      </c>
      <c r="F16" s="522" t="s">
        <v>137</v>
      </c>
      <c r="G16" s="522" t="s">
        <v>2336</v>
      </c>
      <c r="H16" s="171" t="s">
        <v>606</v>
      </c>
      <c r="I16" s="171" t="s">
        <v>17</v>
      </c>
      <c r="J16" s="171" t="s">
        <v>17</v>
      </c>
      <c r="K16" s="171" t="s">
        <v>17</v>
      </c>
      <c r="L16" s="522" t="s">
        <v>38</v>
      </c>
      <c r="M16" s="405" t="s">
        <v>607</v>
      </c>
      <c r="N16" s="405" t="s">
        <v>598</v>
      </c>
      <c r="O16" s="402" t="s">
        <v>2115</v>
      </c>
      <c r="P16" s="405" t="s">
        <v>598</v>
      </c>
      <c r="Q16" s="405" t="s">
        <v>598</v>
      </c>
      <c r="R16" s="405" t="s">
        <v>598</v>
      </c>
    </row>
    <row r="17" spans="1:18" ht="36" x14ac:dyDescent="0.25">
      <c r="A17" s="522"/>
      <c r="B17" s="522"/>
      <c r="C17" s="522"/>
      <c r="D17" s="522"/>
      <c r="E17" s="522"/>
      <c r="F17" s="522"/>
      <c r="G17" s="522"/>
      <c r="H17" s="171" t="s">
        <v>601</v>
      </c>
      <c r="I17" s="171" t="s">
        <v>17</v>
      </c>
      <c r="J17" s="171" t="s">
        <v>17</v>
      </c>
      <c r="K17" s="171" t="s">
        <v>17</v>
      </c>
      <c r="L17" s="522"/>
      <c r="M17" s="405" t="s">
        <v>17</v>
      </c>
      <c r="N17" s="405" t="s">
        <v>598</v>
      </c>
      <c r="O17" s="405" t="s">
        <v>598</v>
      </c>
      <c r="P17" s="405" t="s">
        <v>598</v>
      </c>
      <c r="Q17" s="405" t="s">
        <v>598</v>
      </c>
      <c r="R17" s="405" t="s">
        <v>598</v>
      </c>
    </row>
  </sheetData>
  <mergeCells count="53">
    <mergeCell ref="F16:F17"/>
    <mergeCell ref="G16:G17"/>
    <mergeCell ref="L16:L17"/>
    <mergeCell ref="A14:A15"/>
    <mergeCell ref="F14:F15"/>
    <mergeCell ref="G14:G15"/>
    <mergeCell ref="H14:H15"/>
    <mergeCell ref="L14:L15"/>
    <mergeCell ref="A16:A17"/>
    <mergeCell ref="B16:B17"/>
    <mergeCell ref="C16:C17"/>
    <mergeCell ref="D16:D17"/>
    <mergeCell ref="E16:E17"/>
    <mergeCell ref="L10:L11"/>
    <mergeCell ref="A12:A13"/>
    <mergeCell ref="B12:B15"/>
    <mergeCell ref="C12:C15"/>
    <mergeCell ref="D12:D15"/>
    <mergeCell ref="E12:E15"/>
    <mergeCell ref="F12:F13"/>
    <mergeCell ref="G12:G13"/>
    <mergeCell ref="H12:H13"/>
    <mergeCell ref="L12:L13"/>
    <mergeCell ref="G8:G9"/>
    <mergeCell ref="L8:L9"/>
    <mergeCell ref="A10:A11"/>
    <mergeCell ref="B10:B11"/>
    <mergeCell ref="C10:C11"/>
    <mergeCell ref="D10:D11"/>
    <mergeCell ref="E10:E11"/>
    <mergeCell ref="F10:F11"/>
    <mergeCell ref="G10:G11"/>
    <mergeCell ref="H10:H11"/>
    <mergeCell ref="A8:A9"/>
    <mergeCell ref="B8:B9"/>
    <mergeCell ref="C8:C9"/>
    <mergeCell ref="D8:D9"/>
    <mergeCell ref="E8:E9"/>
    <mergeCell ref="F8:F9"/>
    <mergeCell ref="G5:G7"/>
    <mergeCell ref="H5:H7"/>
    <mergeCell ref="I5:L5"/>
    <mergeCell ref="L6:L7"/>
    <mergeCell ref="M5:R5"/>
    <mergeCell ref="M6:R6"/>
    <mergeCell ref="A1:F1"/>
    <mergeCell ref="A3:C3"/>
    <mergeCell ref="A5:A7"/>
    <mergeCell ref="B5:B7"/>
    <mergeCell ref="C5:C7"/>
    <mergeCell ref="D5:D7"/>
    <mergeCell ref="E5:E7"/>
    <mergeCell ref="F5:F7"/>
  </mergeCells>
  <conditionalFormatting sqref="O14 O16 O8">
    <cfRule type="cellIs" dxfId="319" priority="17" operator="equal">
      <formula>5</formula>
    </cfRule>
    <cfRule type="cellIs" dxfId="318" priority="18" operator="equal">
      <formula>1</formula>
    </cfRule>
    <cfRule type="cellIs" dxfId="317" priority="19" operator="equal">
      <formula>"NOT APPLICABLE"</formula>
    </cfRule>
    <cfRule type="cellIs" dxfId="316" priority="20" operator="equal">
      <formula>5</formula>
    </cfRule>
    <cfRule type="cellIs" dxfId="315" priority="21" operator="equal">
      <formula>4</formula>
    </cfRule>
    <cfRule type="cellIs" dxfId="314" priority="22" operator="equal">
      <formula>3</formula>
    </cfRule>
    <cfRule type="cellIs" dxfId="313" priority="23" operator="equal">
      <formula>2</formula>
    </cfRule>
    <cfRule type="cellIs" dxfId="312" priority="24" operator="equal">
      <formula>1</formula>
    </cfRule>
  </conditionalFormatting>
  <conditionalFormatting sqref="O12">
    <cfRule type="cellIs" dxfId="311" priority="9" operator="equal">
      <formula>5</formula>
    </cfRule>
    <cfRule type="cellIs" dxfId="310" priority="10" operator="equal">
      <formula>1</formula>
    </cfRule>
    <cfRule type="cellIs" dxfId="309" priority="11" operator="equal">
      <formula>"NOT APPLICABLE"</formula>
    </cfRule>
    <cfRule type="cellIs" dxfId="308" priority="12" operator="equal">
      <formula>5</formula>
    </cfRule>
    <cfRule type="cellIs" dxfId="307" priority="13" operator="equal">
      <formula>4</formula>
    </cfRule>
    <cfRule type="cellIs" dxfId="306" priority="14" operator="equal">
      <formula>3</formula>
    </cfRule>
    <cfRule type="cellIs" dxfId="305" priority="15" operator="equal">
      <formula>2</formula>
    </cfRule>
    <cfRule type="cellIs" dxfId="304" priority="16" operator="equal">
      <formula>1</formula>
    </cfRule>
  </conditionalFormatting>
  <conditionalFormatting sqref="O10">
    <cfRule type="cellIs" dxfId="303" priority="1" operator="equal">
      <formula>5</formula>
    </cfRule>
    <cfRule type="cellIs" dxfId="302" priority="2" operator="equal">
      <formula>1</formula>
    </cfRule>
    <cfRule type="cellIs" dxfId="301" priority="3" operator="equal">
      <formula>"NOT APPLICABLE"</formula>
    </cfRule>
    <cfRule type="cellIs" dxfId="300" priority="4" operator="equal">
      <formula>5</formula>
    </cfRule>
    <cfRule type="cellIs" dxfId="299" priority="5" operator="equal">
      <formula>4</formula>
    </cfRule>
    <cfRule type="cellIs" dxfId="298" priority="6" operator="equal">
      <formula>3</formula>
    </cfRule>
    <cfRule type="cellIs" dxfId="297" priority="7" operator="equal">
      <formula>2</formula>
    </cfRule>
    <cfRule type="cellIs" dxfId="296" priority="8" operator="equal">
      <formula>1</formula>
    </cfRule>
  </conditionalFormatting>
  <pageMargins left="0.39370078740157483" right="0.39370078740157483" top="0.39370078740157483" bottom="0.39370078740157483" header="0.39370078740157483" footer="0.39370078740157483"/>
  <pageSetup paperSize="9" scale="73" firstPageNumber="42"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[16]Sheet1!#REF!</xm:f>
          </x14:formula1>
          <xm:sqref>O8 O16 O12 O14</xm:sqref>
        </x14:dataValidation>
        <x14:dataValidation type="list" allowBlank="1" showInputMessage="1" showErrorMessage="1">
          <x14:formula1>
            <xm:f>[16]Sheet1!#REF!</xm:f>
          </x14:formula1>
          <xm:sqref>O10</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view="pageBreakPreview" topLeftCell="D1" zoomScaleSheetLayoutView="100" workbookViewId="0">
      <selection activeCell="G13" sqref="G13"/>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2173</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s="189" customFormat="1" ht="18.75" thickBot="1" x14ac:dyDescent="0.3">
      <c r="E3" s="202"/>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2173</v>
      </c>
    </row>
    <row r="13" spans="1:16" s="189" customFormat="1" ht="18" x14ac:dyDescent="0.25"/>
    <row r="14" spans="1:16" s="189" customFormat="1" ht="18" x14ac:dyDescent="0.25">
      <c r="D14" s="190">
        <v>1.1000000000000001</v>
      </c>
      <c r="E14" s="188" t="s">
        <v>2118</v>
      </c>
      <c r="F14" s="189">
        <v>31</v>
      </c>
    </row>
    <row r="15" spans="1:16" s="189" customFormat="1" ht="18.75" x14ac:dyDescent="0.3">
      <c r="D15" s="189" t="s">
        <v>2119</v>
      </c>
      <c r="E15" s="191" t="s">
        <v>2120</v>
      </c>
      <c r="F15" s="189">
        <v>0</v>
      </c>
    </row>
    <row r="16" spans="1:16" s="189" customFormat="1" ht="18" x14ac:dyDescent="0.25">
      <c r="D16" s="189" t="s">
        <v>2121</v>
      </c>
      <c r="E16" s="188" t="s">
        <v>2122</v>
      </c>
      <c r="F16" s="189">
        <v>31</v>
      </c>
    </row>
    <row r="17" spans="4:13" s="189" customFormat="1" ht="18" x14ac:dyDescent="0.25">
      <c r="M17" s="204"/>
    </row>
    <row r="18" spans="4:13" hidden="1" x14ac:dyDescent="0.3"/>
    <row r="19" spans="4:13" hidden="1" x14ac:dyDescent="0.3"/>
    <row r="20" spans="4:13" hidden="1" x14ac:dyDescent="0.3"/>
    <row r="21" spans="4:13" s="189" customFormat="1" ht="18" hidden="1" x14ac:dyDescent="0.25">
      <c r="D21" s="194"/>
      <c r="E21" s="195"/>
      <c r="F21" s="196"/>
      <c r="G21" s="196"/>
    </row>
    <row r="22" spans="4:13" s="189" customFormat="1" ht="18" hidden="1" x14ac:dyDescent="0.25">
      <c r="D22" s="196"/>
      <c r="E22" s="196"/>
      <c r="F22" s="196"/>
      <c r="G22" s="196"/>
    </row>
    <row r="23" spans="4:13" s="189" customFormat="1" ht="18" hidden="1" x14ac:dyDescent="0.25">
      <c r="D23" s="196"/>
      <c r="E23" s="196"/>
      <c r="F23" s="196"/>
      <c r="G23" s="196"/>
    </row>
    <row r="24" spans="4:13" s="208" customFormat="1" ht="15.75" hidden="1" x14ac:dyDescent="0.25">
      <c r="D24" s="198"/>
      <c r="E24" s="198"/>
      <c r="F24" s="198"/>
      <c r="G24" s="198"/>
    </row>
    <row r="25" spans="4:13" hidden="1" x14ac:dyDescent="0.3"/>
    <row r="26" spans="4:13" hidden="1" x14ac:dyDescent="0.3"/>
    <row r="27" spans="4:13" s="189" customFormat="1" ht="18" x14ac:dyDescent="0.25">
      <c r="D27" s="190">
        <v>1.2</v>
      </c>
      <c r="E27" s="189" t="s">
        <v>2159</v>
      </c>
    </row>
    <row r="51" spans="4:7" s="189" customFormat="1" ht="18" x14ac:dyDescent="0.25">
      <c r="D51" s="194"/>
      <c r="E51" s="195"/>
      <c r="F51" s="196"/>
      <c r="G51" s="196"/>
    </row>
    <row r="52" spans="4:7" s="189" customFormat="1" ht="18" x14ac:dyDescent="0.25">
      <c r="D52" s="196"/>
      <c r="E52" s="196"/>
      <c r="F52" s="196"/>
      <c r="G52" s="196"/>
    </row>
    <row r="53" spans="4:7" s="189" customFormat="1" ht="18" x14ac:dyDescent="0.25">
      <c r="D53" s="196"/>
      <c r="E53" s="196"/>
      <c r="F53" s="196"/>
      <c r="G53" s="196"/>
    </row>
    <row r="54" spans="4:7" s="208" customFormat="1" ht="15.75" x14ac:dyDescent="0.25">
      <c r="D54" s="198"/>
      <c r="E54" s="198"/>
      <c r="F54" s="198"/>
      <c r="G54"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55" fitToHeight="25"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SheetLayoutView="100" workbookViewId="0">
      <selection activeCell="B22" sqref="B22:B25"/>
    </sheetView>
  </sheetViews>
  <sheetFormatPr defaultRowHeight="15" x14ac:dyDescent="0.25"/>
  <cols>
    <col min="1" max="1" width="4.85546875" customWidth="1"/>
    <col min="2" max="2" width="27" customWidth="1"/>
    <col min="3" max="3" width="21.5703125" bestFit="1" customWidth="1"/>
    <col min="4" max="4" width="28.7109375" customWidth="1"/>
    <col min="5" max="5" width="32.85546875" bestFit="1" customWidth="1"/>
    <col min="7" max="7" width="10.5703125" customWidth="1"/>
    <col min="8" max="8" width="9.85546875" customWidth="1"/>
    <col min="11" max="11" width="9.140625" customWidth="1"/>
    <col min="13" max="13" width="11.140625" customWidth="1"/>
    <col min="14" max="14" width="12.42578125" customWidth="1"/>
    <col min="15" max="15" width="11.5703125" customWidth="1"/>
    <col min="16" max="16" width="8.7109375" customWidth="1"/>
  </cols>
  <sheetData>
    <row r="1" spans="1:16" ht="21" x14ac:dyDescent="0.35">
      <c r="A1" s="485" t="s">
        <v>503</v>
      </c>
      <c r="B1" s="485"/>
      <c r="C1" s="485"/>
      <c r="D1" s="485"/>
      <c r="E1" s="485"/>
    </row>
    <row r="3" spans="1:16" ht="30.75" customHeight="1" x14ac:dyDescent="0.25">
      <c r="A3" s="486" t="s">
        <v>540</v>
      </c>
      <c r="B3" s="486"/>
      <c r="C3" s="486"/>
      <c r="D3" s="486"/>
      <c r="E3" s="486"/>
    </row>
    <row r="5" spans="1:16" ht="28.5" customHeight="1" x14ac:dyDescent="0.25">
      <c r="A5" s="489" t="s">
        <v>290</v>
      </c>
      <c r="B5" s="489" t="s">
        <v>474</v>
      </c>
      <c r="C5" s="489" t="s">
        <v>475</v>
      </c>
      <c r="D5" s="489" t="s">
        <v>476</v>
      </c>
      <c r="E5" s="489" t="s">
        <v>477</v>
      </c>
      <c r="F5" s="494" t="s">
        <v>504</v>
      </c>
      <c r="G5" s="497"/>
      <c r="H5" s="497"/>
      <c r="I5" s="492" t="s">
        <v>504</v>
      </c>
      <c r="J5" s="493"/>
      <c r="K5" s="492" t="s">
        <v>505</v>
      </c>
      <c r="L5" s="493"/>
      <c r="M5" s="494" t="s">
        <v>506</v>
      </c>
      <c r="N5" s="492" t="s">
        <v>507</v>
      </c>
      <c r="O5" s="492" t="s">
        <v>508</v>
      </c>
      <c r="P5" s="492" t="s">
        <v>509</v>
      </c>
    </row>
    <row r="6" spans="1:16" ht="28.5" customHeight="1" x14ac:dyDescent="0.25">
      <c r="A6" s="489"/>
      <c r="B6" s="489"/>
      <c r="C6" s="489"/>
      <c r="D6" s="489"/>
      <c r="E6" s="489"/>
      <c r="F6" s="494" t="s">
        <v>510</v>
      </c>
      <c r="G6" s="494" t="s">
        <v>511</v>
      </c>
      <c r="H6" s="494" t="s">
        <v>512</v>
      </c>
      <c r="I6" s="492" t="s">
        <v>513</v>
      </c>
      <c r="J6" s="493"/>
      <c r="K6" s="492" t="s">
        <v>513</v>
      </c>
      <c r="L6" s="493"/>
      <c r="M6" s="494"/>
      <c r="N6" s="492"/>
      <c r="O6" s="493"/>
      <c r="P6" s="492"/>
    </row>
    <row r="7" spans="1:16" ht="28.5" customHeight="1" x14ac:dyDescent="0.25">
      <c r="A7" s="489"/>
      <c r="B7" s="489"/>
      <c r="C7" s="489"/>
      <c r="D7" s="489"/>
      <c r="E7" s="489"/>
      <c r="F7" s="494"/>
      <c r="G7" s="494"/>
      <c r="H7" s="494"/>
      <c r="I7" s="493"/>
      <c r="J7" s="493"/>
      <c r="K7" s="493"/>
      <c r="L7" s="493"/>
      <c r="M7" s="494"/>
      <c r="N7" s="492"/>
      <c r="O7" s="493"/>
      <c r="P7" s="492"/>
    </row>
    <row r="8" spans="1:16" ht="28.5" customHeight="1" x14ac:dyDescent="0.25">
      <c r="A8" s="489"/>
      <c r="B8" s="489"/>
      <c r="C8" s="489"/>
      <c r="D8" s="489"/>
      <c r="E8" s="489"/>
      <c r="F8" s="493"/>
      <c r="G8" s="493"/>
      <c r="H8" s="493"/>
      <c r="I8" s="22" t="s">
        <v>514</v>
      </c>
      <c r="J8" s="22" t="s">
        <v>515</v>
      </c>
      <c r="K8" s="20" t="s">
        <v>514</v>
      </c>
      <c r="L8" s="21" t="s">
        <v>515</v>
      </c>
      <c r="M8" s="493"/>
      <c r="N8" s="493"/>
      <c r="O8" s="493"/>
      <c r="P8" s="493"/>
    </row>
    <row r="9" spans="1:16" ht="32.25" customHeight="1" x14ac:dyDescent="0.25">
      <c r="A9" s="488">
        <v>1</v>
      </c>
      <c r="B9" s="491" t="s">
        <v>522</v>
      </c>
      <c r="C9" s="490" t="s">
        <v>478</v>
      </c>
      <c r="D9" s="487" t="s">
        <v>479</v>
      </c>
      <c r="E9" s="13" t="s">
        <v>480</v>
      </c>
      <c r="F9" s="11"/>
      <c r="G9" s="11"/>
      <c r="H9" s="11"/>
      <c r="I9" s="11"/>
      <c r="J9" s="11"/>
      <c r="K9" s="11"/>
      <c r="L9" s="11"/>
      <c r="M9" s="11"/>
      <c r="N9" s="11"/>
      <c r="O9" s="11"/>
      <c r="P9" s="11"/>
    </row>
    <row r="10" spans="1:16" ht="18" customHeight="1" x14ac:dyDescent="0.25">
      <c r="A10" s="488"/>
      <c r="B10" s="491"/>
      <c r="C10" s="490"/>
      <c r="D10" s="487"/>
      <c r="E10" s="13" t="s">
        <v>481</v>
      </c>
      <c r="F10" s="11"/>
      <c r="G10" s="11"/>
      <c r="H10" s="11"/>
      <c r="I10" s="11"/>
      <c r="J10" s="11"/>
      <c r="K10" s="11"/>
      <c r="L10" s="11"/>
      <c r="M10" s="11"/>
      <c r="N10" s="11"/>
      <c r="O10" s="11"/>
      <c r="P10" s="11"/>
    </row>
    <row r="11" spans="1:16" ht="18" customHeight="1" x14ac:dyDescent="0.25">
      <c r="A11" s="488"/>
      <c r="B11" s="491"/>
      <c r="C11" s="490"/>
      <c r="D11" s="487"/>
      <c r="E11" s="13" t="s">
        <v>482</v>
      </c>
      <c r="F11" s="11"/>
      <c r="G11" s="11"/>
      <c r="H11" s="11"/>
      <c r="I11" s="11"/>
      <c r="J11" s="11"/>
      <c r="K11" s="11"/>
      <c r="L11" s="11"/>
      <c r="M11" s="11"/>
      <c r="N11" s="11"/>
      <c r="O11" s="11"/>
      <c r="P11" s="11"/>
    </row>
    <row r="12" spans="1:16" ht="51.75" customHeight="1" x14ac:dyDescent="0.25">
      <c r="A12" s="14">
        <v>2</v>
      </c>
      <c r="B12" s="491"/>
      <c r="C12" s="490"/>
      <c r="D12" s="13" t="s">
        <v>483</v>
      </c>
      <c r="E12" s="13" t="s">
        <v>26</v>
      </c>
      <c r="F12" s="11"/>
      <c r="G12" s="11"/>
      <c r="H12" s="11"/>
      <c r="I12" s="11"/>
      <c r="J12" s="11"/>
      <c r="K12" s="11"/>
      <c r="L12" s="11"/>
      <c r="M12" s="11"/>
      <c r="N12" s="11"/>
      <c r="O12" s="11"/>
      <c r="P12" s="11"/>
    </row>
    <row r="13" spans="1:16" ht="42" customHeight="1" x14ac:dyDescent="0.25">
      <c r="A13" s="488">
        <v>3</v>
      </c>
      <c r="B13" s="491" t="s">
        <v>484</v>
      </c>
      <c r="C13" s="490" t="s">
        <v>485</v>
      </c>
      <c r="D13" s="487" t="s">
        <v>486</v>
      </c>
      <c r="E13" s="15" t="s">
        <v>26</v>
      </c>
      <c r="F13" s="11"/>
      <c r="G13" s="11"/>
      <c r="H13" s="11"/>
      <c r="I13" s="11"/>
      <c r="J13" s="11"/>
      <c r="K13" s="11"/>
      <c r="L13" s="11"/>
      <c r="M13" s="11"/>
      <c r="N13" s="11"/>
      <c r="O13" s="11"/>
      <c r="P13" s="11"/>
    </row>
    <row r="14" spans="1:16" ht="27" customHeight="1" x14ac:dyDescent="0.25">
      <c r="A14" s="488"/>
      <c r="B14" s="491"/>
      <c r="C14" s="490"/>
      <c r="D14" s="487"/>
      <c r="E14" s="15" t="s">
        <v>51</v>
      </c>
      <c r="F14" s="11"/>
      <c r="G14" s="11"/>
      <c r="H14" s="11"/>
      <c r="I14" s="11"/>
      <c r="J14" s="11"/>
      <c r="K14" s="11"/>
      <c r="L14" s="11"/>
      <c r="M14" s="11"/>
      <c r="N14" s="11"/>
      <c r="O14" s="11"/>
      <c r="P14" s="11"/>
    </row>
    <row r="15" spans="1:16" x14ac:dyDescent="0.25">
      <c r="A15" s="488">
        <v>4</v>
      </c>
      <c r="B15" s="491"/>
      <c r="C15" s="490"/>
      <c r="D15" s="487" t="s">
        <v>487</v>
      </c>
      <c r="E15" s="15" t="s">
        <v>428</v>
      </c>
      <c r="F15" s="11"/>
      <c r="G15" s="11"/>
      <c r="H15" s="11"/>
      <c r="I15" s="11"/>
      <c r="J15" s="11"/>
      <c r="K15" s="11"/>
      <c r="L15" s="11"/>
      <c r="M15" s="11"/>
      <c r="N15" s="11"/>
      <c r="O15" s="11"/>
      <c r="P15" s="11"/>
    </row>
    <row r="16" spans="1:16" ht="29.25" customHeight="1" x14ac:dyDescent="0.25">
      <c r="A16" s="488"/>
      <c r="B16" s="491"/>
      <c r="C16" s="490"/>
      <c r="D16" s="487"/>
      <c r="E16" s="15" t="s">
        <v>51</v>
      </c>
      <c r="F16" s="11"/>
      <c r="G16" s="11"/>
      <c r="H16" s="11"/>
      <c r="I16" s="11"/>
      <c r="J16" s="11"/>
      <c r="K16" s="11"/>
      <c r="L16" s="11"/>
      <c r="M16" s="11"/>
      <c r="N16" s="11"/>
      <c r="O16" s="11"/>
      <c r="P16" s="11"/>
    </row>
    <row r="17" spans="1:16" ht="15" customHeight="1" x14ac:dyDescent="0.25">
      <c r="A17" s="16">
        <v>5</v>
      </c>
      <c r="B17" s="491"/>
      <c r="C17" s="490"/>
      <c r="D17" s="15" t="s">
        <v>488</v>
      </c>
      <c r="E17" s="15" t="s">
        <v>26</v>
      </c>
      <c r="F17" s="11"/>
      <c r="G17" s="11"/>
      <c r="H17" s="11"/>
      <c r="I17" s="11"/>
      <c r="J17" s="11"/>
      <c r="K17" s="11"/>
      <c r="L17" s="11"/>
      <c r="M17" s="11"/>
      <c r="N17" s="11"/>
      <c r="O17" s="11"/>
      <c r="P17" s="11"/>
    </row>
    <row r="18" spans="1:16" x14ac:dyDescent="0.25">
      <c r="A18" s="495">
        <v>6</v>
      </c>
      <c r="B18" s="491"/>
      <c r="C18" s="490"/>
      <c r="D18" s="496" t="s">
        <v>489</v>
      </c>
      <c r="E18" s="15" t="s">
        <v>26</v>
      </c>
      <c r="F18" s="11"/>
      <c r="G18" s="11"/>
      <c r="H18" s="11"/>
      <c r="I18" s="11"/>
      <c r="J18" s="11"/>
      <c r="K18" s="11"/>
      <c r="L18" s="11"/>
      <c r="M18" s="11"/>
      <c r="N18" s="11"/>
      <c r="O18" s="11"/>
      <c r="P18" s="11"/>
    </row>
    <row r="19" spans="1:16" ht="27" customHeight="1" x14ac:dyDescent="0.25">
      <c r="A19" s="495"/>
      <c r="B19" s="491"/>
      <c r="C19" s="490"/>
      <c r="D19" s="496"/>
      <c r="E19" s="15" t="s">
        <v>51</v>
      </c>
      <c r="F19" s="11"/>
      <c r="G19" s="11"/>
      <c r="H19" s="11"/>
      <c r="I19" s="11"/>
      <c r="J19" s="11"/>
      <c r="K19" s="11"/>
      <c r="L19" s="11"/>
      <c r="M19" s="11"/>
      <c r="N19" s="11"/>
      <c r="O19" s="11"/>
      <c r="P19" s="11"/>
    </row>
    <row r="20" spans="1:16" ht="27" customHeight="1" x14ac:dyDescent="0.25">
      <c r="A20" s="16">
        <v>7</v>
      </c>
      <c r="B20" s="491"/>
      <c r="C20" s="17" t="s">
        <v>490</v>
      </c>
      <c r="D20" s="23" t="s">
        <v>491</v>
      </c>
      <c r="E20" s="15" t="s">
        <v>51</v>
      </c>
      <c r="F20" s="11"/>
      <c r="G20" s="11"/>
      <c r="H20" s="11"/>
      <c r="I20" s="11"/>
      <c r="J20" s="11"/>
      <c r="K20" s="11"/>
      <c r="L20" s="11"/>
      <c r="M20" s="11"/>
      <c r="N20" s="11"/>
      <c r="O20" s="11"/>
      <c r="P20" s="11"/>
    </row>
    <row r="21" spans="1:16" ht="56.25" customHeight="1" x14ac:dyDescent="0.25">
      <c r="A21" s="18">
        <v>8</v>
      </c>
      <c r="B21" s="17" t="s">
        <v>492</v>
      </c>
      <c r="C21" s="16" t="s">
        <v>493</v>
      </c>
      <c r="D21" s="13" t="s">
        <v>494</v>
      </c>
      <c r="E21" s="13" t="s">
        <v>26</v>
      </c>
      <c r="F21" s="11"/>
      <c r="G21" s="11"/>
      <c r="H21" s="11"/>
      <c r="I21" s="11"/>
      <c r="J21" s="11"/>
      <c r="K21" s="11"/>
      <c r="L21" s="11"/>
      <c r="M21" s="11"/>
      <c r="N21" s="11"/>
      <c r="O21" s="11"/>
      <c r="P21" s="11"/>
    </row>
    <row r="22" spans="1:16" ht="15" customHeight="1" x14ac:dyDescent="0.25">
      <c r="A22" s="16">
        <v>9</v>
      </c>
      <c r="B22" s="491" t="s">
        <v>541</v>
      </c>
      <c r="C22" s="491" t="s">
        <v>490</v>
      </c>
      <c r="D22" s="19" t="s">
        <v>495</v>
      </c>
      <c r="E22" s="19" t="s">
        <v>496</v>
      </c>
      <c r="F22" s="11"/>
      <c r="G22" s="11"/>
      <c r="H22" s="11"/>
      <c r="I22" s="11"/>
      <c r="J22" s="11"/>
      <c r="K22" s="11"/>
      <c r="L22" s="11"/>
      <c r="M22" s="11"/>
      <c r="N22" s="11"/>
      <c r="O22" s="11"/>
      <c r="P22" s="11"/>
    </row>
    <row r="23" spans="1:16" ht="51" x14ac:dyDescent="0.25">
      <c r="A23" s="16">
        <v>10</v>
      </c>
      <c r="B23" s="491"/>
      <c r="C23" s="491"/>
      <c r="D23" s="19" t="s">
        <v>497</v>
      </c>
      <c r="E23" s="19" t="s">
        <v>498</v>
      </c>
      <c r="F23" s="11"/>
      <c r="G23" s="11"/>
      <c r="H23" s="11"/>
      <c r="I23" s="11"/>
      <c r="J23" s="11"/>
      <c r="K23" s="11"/>
      <c r="L23" s="11"/>
      <c r="M23" s="11"/>
      <c r="N23" s="11"/>
      <c r="O23" s="11"/>
      <c r="P23" s="11"/>
    </row>
    <row r="24" spans="1:16" ht="38.25" x14ac:dyDescent="0.25">
      <c r="A24" s="16">
        <v>11</v>
      </c>
      <c r="B24" s="491"/>
      <c r="C24" s="491"/>
      <c r="D24" s="19" t="s">
        <v>499</v>
      </c>
      <c r="E24" s="19" t="s">
        <v>500</v>
      </c>
      <c r="F24" s="11"/>
      <c r="G24" s="11"/>
      <c r="H24" s="11"/>
      <c r="I24" s="11"/>
      <c r="J24" s="11"/>
      <c r="K24" s="11"/>
      <c r="L24" s="11"/>
      <c r="M24" s="11"/>
      <c r="N24" s="11"/>
      <c r="O24" s="11"/>
      <c r="P24" s="11"/>
    </row>
    <row r="25" spans="1:16" ht="38.25" x14ac:dyDescent="0.25">
      <c r="A25" s="16">
        <v>12</v>
      </c>
      <c r="B25" s="491"/>
      <c r="C25" s="491"/>
      <c r="D25" s="19" t="s">
        <v>501</v>
      </c>
      <c r="E25" s="19" t="s">
        <v>502</v>
      </c>
      <c r="F25" s="11"/>
      <c r="G25" s="11"/>
      <c r="H25" s="11"/>
      <c r="I25" s="11"/>
      <c r="J25" s="11"/>
      <c r="K25" s="11"/>
      <c r="L25" s="11"/>
      <c r="M25" s="11"/>
      <c r="N25" s="11"/>
      <c r="O25" s="11"/>
      <c r="P25" s="11"/>
    </row>
  </sheetData>
  <mergeCells count="33">
    <mergeCell ref="D18:D19"/>
    <mergeCell ref="K6:L7"/>
    <mergeCell ref="F5:H5"/>
    <mergeCell ref="I5:J5"/>
    <mergeCell ref="K5:L5"/>
    <mergeCell ref="B22:B25"/>
    <mergeCell ref="C22:C25"/>
    <mergeCell ref="A13:A14"/>
    <mergeCell ref="B13:B20"/>
    <mergeCell ref="C13:C19"/>
    <mergeCell ref="A18:A19"/>
    <mergeCell ref="P5:P8"/>
    <mergeCell ref="F6:F8"/>
    <mergeCell ref="G6:G8"/>
    <mergeCell ref="H6:H8"/>
    <mergeCell ref="I6:J7"/>
    <mergeCell ref="O5:O8"/>
    <mergeCell ref="N5:N8"/>
    <mergeCell ref="M5:M8"/>
    <mergeCell ref="A1:E1"/>
    <mergeCell ref="A3:E3"/>
    <mergeCell ref="D13:D14"/>
    <mergeCell ref="A15:A16"/>
    <mergeCell ref="D15:D16"/>
    <mergeCell ref="E5:E8"/>
    <mergeCell ref="D9:D11"/>
    <mergeCell ref="C9:C12"/>
    <mergeCell ref="B9:B12"/>
    <mergeCell ref="A9:A11"/>
    <mergeCell ref="A5:A8"/>
    <mergeCell ref="B5:B8"/>
    <mergeCell ref="C5:C8"/>
    <mergeCell ref="D5:D8"/>
  </mergeCells>
  <pageMargins left="0.70866141732283472" right="0.70866141732283472" top="0.74803149606299213" bottom="0.74803149606299213" header="0.31496062992125984" footer="0.31496062992125984"/>
  <pageSetup scale="54" firstPageNumber="2" orientation="landscape" useFirstPageNumber="1" r:id="rId1"/>
  <headerFooter>
    <oddHeader xml:space="preserve">&amp;CSDBIP 2012/2013
</oddHeader>
    <oddFooter>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71"/>
  <sheetViews>
    <sheetView view="pageBreakPreview" topLeftCell="C1" zoomScaleNormal="100" zoomScaleSheetLayoutView="100" workbookViewId="0">
      <pane ySplit="7" topLeftCell="A70" activePane="bottomLeft" state="frozen"/>
      <selection pane="bottomLeft" activeCell="M62" sqref="M62"/>
    </sheetView>
  </sheetViews>
  <sheetFormatPr defaultRowHeight="15" x14ac:dyDescent="0.25"/>
  <cols>
    <col min="1" max="1" width="8.7109375" style="99" customWidth="1"/>
    <col min="2" max="2" width="21.7109375" style="99" customWidth="1"/>
    <col min="3" max="3" width="12.28515625" style="99" customWidth="1"/>
    <col min="4" max="5" width="9.140625" style="99"/>
    <col min="6" max="6" width="11.85546875" style="99" customWidth="1"/>
    <col min="7" max="7" width="12.7109375" style="99" customWidth="1"/>
    <col min="8" max="8" width="9.42578125" style="99" customWidth="1"/>
    <col min="9" max="9" width="9.140625" style="99"/>
    <col min="10" max="10" width="11" style="26" bestFit="1" customWidth="1"/>
    <col min="11" max="12" width="9.140625" style="99"/>
    <col min="13" max="13" width="11.42578125" style="99" customWidth="1"/>
    <col min="14" max="14" width="12" style="99" customWidth="1"/>
    <col min="15" max="15" width="10.42578125" style="99" customWidth="1"/>
    <col min="16" max="16" width="12.7109375" style="99" customWidth="1"/>
    <col min="17" max="17" width="11.28515625" style="99" customWidth="1"/>
    <col min="18" max="18" width="12.28515625" style="99" customWidth="1"/>
    <col min="19" max="16384" width="9.140625" style="99"/>
  </cols>
  <sheetData>
    <row r="1" spans="1:18" ht="15.75" x14ac:dyDescent="0.25">
      <c r="A1" s="537" t="s">
        <v>2</v>
      </c>
      <c r="B1" s="537"/>
      <c r="C1" s="537"/>
      <c r="D1" s="537"/>
      <c r="E1" s="537"/>
      <c r="F1" s="537"/>
    </row>
    <row r="3" spans="1:18" ht="15.75" x14ac:dyDescent="0.25">
      <c r="A3" s="537" t="s">
        <v>963</v>
      </c>
      <c r="B3" s="537"/>
      <c r="C3" s="537"/>
    </row>
    <row r="5" spans="1:18" ht="24" customHeight="1" x14ac:dyDescent="0.25">
      <c r="A5" s="581" t="s">
        <v>1022</v>
      </c>
      <c r="B5" s="581" t="s">
        <v>0</v>
      </c>
      <c r="C5" s="581" t="s">
        <v>3</v>
      </c>
      <c r="D5" s="581" t="s">
        <v>4</v>
      </c>
      <c r="E5" s="581" t="s">
        <v>5</v>
      </c>
      <c r="F5" s="581" t="s">
        <v>1308</v>
      </c>
      <c r="G5" s="581" t="s">
        <v>6</v>
      </c>
      <c r="H5" s="581" t="s">
        <v>12</v>
      </c>
      <c r="I5" s="584" t="s">
        <v>7</v>
      </c>
      <c r="J5" s="585"/>
      <c r="K5" s="585"/>
      <c r="L5" s="586"/>
      <c r="M5" s="512" t="s">
        <v>2420</v>
      </c>
      <c r="N5" s="513"/>
      <c r="O5" s="513"/>
      <c r="P5" s="513"/>
      <c r="Q5" s="513"/>
      <c r="R5" s="514"/>
    </row>
    <row r="6" spans="1:18" ht="14.45" customHeight="1" x14ac:dyDescent="0.25">
      <c r="A6" s="582"/>
      <c r="B6" s="582"/>
      <c r="C6" s="582"/>
      <c r="D6" s="582"/>
      <c r="E6" s="582"/>
      <c r="F6" s="582"/>
      <c r="G6" s="582"/>
      <c r="H6" s="582"/>
      <c r="I6" s="87" t="s">
        <v>1</v>
      </c>
      <c r="J6" s="87" t="s">
        <v>8</v>
      </c>
      <c r="K6" s="87" t="s">
        <v>9</v>
      </c>
      <c r="L6" s="587" t="s">
        <v>10</v>
      </c>
      <c r="M6" s="515" t="s">
        <v>2421</v>
      </c>
      <c r="N6" s="516"/>
      <c r="O6" s="516"/>
      <c r="P6" s="516"/>
      <c r="Q6" s="516"/>
      <c r="R6" s="517"/>
    </row>
    <row r="7" spans="1:18" ht="48" x14ac:dyDescent="0.25">
      <c r="A7" s="583"/>
      <c r="B7" s="583"/>
      <c r="C7" s="583"/>
      <c r="D7" s="583"/>
      <c r="E7" s="583"/>
      <c r="F7" s="583"/>
      <c r="G7" s="583"/>
      <c r="H7" s="583"/>
      <c r="I7" s="87" t="s">
        <v>11</v>
      </c>
      <c r="J7" s="87" t="s">
        <v>11</v>
      </c>
      <c r="K7" s="87" t="s">
        <v>11</v>
      </c>
      <c r="L7" s="588"/>
      <c r="M7" s="319" t="s">
        <v>2340</v>
      </c>
      <c r="N7" s="319" t="s">
        <v>2422</v>
      </c>
      <c r="O7" s="319" t="s">
        <v>2342</v>
      </c>
      <c r="P7" s="319" t="s">
        <v>2337</v>
      </c>
      <c r="Q7" s="319" t="s">
        <v>2338</v>
      </c>
      <c r="R7" s="319" t="s">
        <v>2339</v>
      </c>
    </row>
    <row r="8" spans="1:18" ht="84" x14ac:dyDescent="0.25">
      <c r="A8" s="589" t="s">
        <v>1196</v>
      </c>
      <c r="B8" s="522" t="s">
        <v>239</v>
      </c>
      <c r="C8" s="522" t="s">
        <v>240</v>
      </c>
      <c r="D8" s="522" t="s">
        <v>241</v>
      </c>
      <c r="E8" s="589" t="s">
        <v>242</v>
      </c>
      <c r="F8" s="522" t="s">
        <v>1314</v>
      </c>
      <c r="G8" s="522" t="s">
        <v>2049</v>
      </c>
      <c r="H8" s="522" t="s">
        <v>814</v>
      </c>
      <c r="I8" s="171" t="s">
        <v>17</v>
      </c>
      <c r="J8" s="138">
        <v>2200000</v>
      </c>
      <c r="K8" s="171" t="s">
        <v>17</v>
      </c>
      <c r="L8" s="522" t="s">
        <v>243</v>
      </c>
      <c r="M8" s="443" t="s">
        <v>2358</v>
      </c>
      <c r="N8" s="440" t="s">
        <v>2524</v>
      </c>
      <c r="O8" s="442">
        <v>2</v>
      </c>
      <c r="P8" s="440" t="s">
        <v>2525</v>
      </c>
      <c r="Q8" s="440" t="s">
        <v>3088</v>
      </c>
      <c r="R8" s="443" t="s">
        <v>2526</v>
      </c>
    </row>
    <row r="9" spans="1:18" x14ac:dyDescent="0.25">
      <c r="A9" s="589"/>
      <c r="B9" s="522"/>
      <c r="C9" s="522"/>
      <c r="D9" s="522"/>
      <c r="E9" s="589"/>
      <c r="F9" s="522"/>
      <c r="G9" s="522"/>
      <c r="H9" s="522"/>
      <c r="I9" s="171" t="s">
        <v>17</v>
      </c>
      <c r="J9" s="76" t="s">
        <v>1315</v>
      </c>
      <c r="K9" s="171" t="s">
        <v>17</v>
      </c>
      <c r="L9" s="522"/>
      <c r="M9" s="444" t="s">
        <v>976</v>
      </c>
      <c r="N9" s="440" t="s">
        <v>17</v>
      </c>
      <c r="O9" s="440" t="s">
        <v>17</v>
      </c>
      <c r="P9" s="440" t="s">
        <v>17</v>
      </c>
      <c r="Q9" s="440" t="s">
        <v>17</v>
      </c>
      <c r="R9" s="440" t="s">
        <v>17</v>
      </c>
    </row>
    <row r="10" spans="1:18" ht="92.45" customHeight="1" x14ac:dyDescent="0.25">
      <c r="A10" s="589" t="s">
        <v>1197</v>
      </c>
      <c r="B10" s="522" t="s">
        <v>239</v>
      </c>
      <c r="C10" s="522"/>
      <c r="D10" s="589" t="s">
        <v>244</v>
      </c>
      <c r="E10" s="589" t="s">
        <v>245</v>
      </c>
      <c r="F10" s="522" t="s">
        <v>246</v>
      </c>
      <c r="G10" s="589" t="s">
        <v>2050</v>
      </c>
      <c r="H10" s="522" t="s">
        <v>814</v>
      </c>
      <c r="I10" s="171" t="s">
        <v>17</v>
      </c>
      <c r="J10" s="138" t="s">
        <v>971</v>
      </c>
      <c r="K10" s="171" t="s">
        <v>17</v>
      </c>
      <c r="L10" s="522" t="s">
        <v>243</v>
      </c>
      <c r="M10" s="443" t="s">
        <v>2359</v>
      </c>
      <c r="N10" s="443" t="s">
        <v>2527</v>
      </c>
      <c r="O10" s="442">
        <v>3</v>
      </c>
      <c r="P10" s="440" t="s">
        <v>17</v>
      </c>
      <c r="Q10" s="440" t="s">
        <v>17</v>
      </c>
      <c r="R10" s="443" t="s">
        <v>2528</v>
      </c>
    </row>
    <row r="11" spans="1:18" x14ac:dyDescent="0.25">
      <c r="A11" s="589"/>
      <c r="B11" s="522"/>
      <c r="C11" s="522"/>
      <c r="D11" s="589"/>
      <c r="E11" s="589"/>
      <c r="F11" s="522"/>
      <c r="G11" s="589"/>
      <c r="H11" s="522"/>
      <c r="I11" s="171" t="s">
        <v>17</v>
      </c>
      <c r="J11" s="76" t="s">
        <v>1316</v>
      </c>
      <c r="K11" s="171" t="s">
        <v>17</v>
      </c>
      <c r="L11" s="522"/>
      <c r="M11" s="444" t="s">
        <v>893</v>
      </c>
      <c r="N11" s="440" t="s">
        <v>17</v>
      </c>
      <c r="O11" s="440" t="s">
        <v>17</v>
      </c>
      <c r="P11" s="440" t="s">
        <v>17</v>
      </c>
      <c r="Q11" s="440" t="s">
        <v>17</v>
      </c>
      <c r="R11" s="440" t="s">
        <v>17</v>
      </c>
    </row>
    <row r="12" spans="1:18" ht="96" x14ac:dyDescent="0.25">
      <c r="A12" s="589" t="s">
        <v>1198</v>
      </c>
      <c r="B12" s="522" t="s">
        <v>239</v>
      </c>
      <c r="C12" s="522"/>
      <c r="D12" s="522" t="s">
        <v>247</v>
      </c>
      <c r="E12" s="589" t="s">
        <v>248</v>
      </c>
      <c r="F12" s="522" t="s">
        <v>246</v>
      </c>
      <c r="G12" s="522" t="s">
        <v>2051</v>
      </c>
      <c r="H12" s="522" t="s">
        <v>815</v>
      </c>
      <c r="I12" s="171" t="s">
        <v>17</v>
      </c>
      <c r="J12" s="138">
        <v>2780000</v>
      </c>
      <c r="K12" s="171" t="s">
        <v>17</v>
      </c>
      <c r="L12" s="522" t="s">
        <v>243</v>
      </c>
      <c r="M12" s="443" t="s">
        <v>2360</v>
      </c>
      <c r="N12" s="443" t="s">
        <v>2529</v>
      </c>
      <c r="O12" s="442">
        <v>2</v>
      </c>
      <c r="P12" s="440" t="s">
        <v>2530</v>
      </c>
      <c r="Q12" s="440" t="s">
        <v>2531</v>
      </c>
      <c r="R12" s="443" t="s">
        <v>2532</v>
      </c>
    </row>
    <row r="13" spans="1:18" x14ac:dyDescent="0.25">
      <c r="A13" s="589"/>
      <c r="B13" s="522"/>
      <c r="C13" s="522"/>
      <c r="D13" s="522"/>
      <c r="E13" s="589"/>
      <c r="F13" s="522"/>
      <c r="G13" s="522"/>
      <c r="H13" s="522"/>
      <c r="I13" s="171" t="s">
        <v>17</v>
      </c>
      <c r="J13" s="76" t="s">
        <v>1317</v>
      </c>
      <c r="K13" s="171" t="s">
        <v>17</v>
      </c>
      <c r="L13" s="522"/>
      <c r="M13" s="444" t="s">
        <v>690</v>
      </c>
      <c r="N13" s="440" t="s">
        <v>17</v>
      </c>
      <c r="O13" s="440" t="s">
        <v>17</v>
      </c>
      <c r="P13" s="440" t="s">
        <v>17</v>
      </c>
      <c r="Q13" s="440" t="s">
        <v>17</v>
      </c>
      <c r="R13" s="440" t="s">
        <v>17</v>
      </c>
    </row>
    <row r="14" spans="1:18" ht="118.9" customHeight="1" x14ac:dyDescent="0.25">
      <c r="A14" s="589" t="s">
        <v>1199</v>
      </c>
      <c r="B14" s="522" t="s">
        <v>239</v>
      </c>
      <c r="C14" s="522"/>
      <c r="D14" s="522" t="s">
        <v>249</v>
      </c>
      <c r="E14" s="589" t="s">
        <v>250</v>
      </c>
      <c r="F14" s="522" t="s">
        <v>246</v>
      </c>
      <c r="G14" s="522" t="s">
        <v>2052</v>
      </c>
      <c r="H14" s="522" t="s">
        <v>284</v>
      </c>
      <c r="I14" s="171" t="s">
        <v>17</v>
      </c>
      <c r="J14" s="138">
        <v>4000000</v>
      </c>
      <c r="K14" s="171" t="s">
        <v>17</v>
      </c>
      <c r="L14" s="546" t="s">
        <v>243</v>
      </c>
      <c r="M14" s="443" t="s">
        <v>2053</v>
      </c>
      <c r="N14" s="443" t="s">
        <v>2533</v>
      </c>
      <c r="O14" s="442">
        <v>3</v>
      </c>
      <c r="P14" s="440" t="s">
        <v>17</v>
      </c>
      <c r="Q14" s="440" t="s">
        <v>17</v>
      </c>
      <c r="R14" s="443" t="s">
        <v>2532</v>
      </c>
    </row>
    <row r="15" spans="1:18" x14ac:dyDescent="0.25">
      <c r="A15" s="589"/>
      <c r="B15" s="522"/>
      <c r="C15" s="522"/>
      <c r="D15" s="522"/>
      <c r="E15" s="589"/>
      <c r="F15" s="522"/>
      <c r="G15" s="522"/>
      <c r="H15" s="522"/>
      <c r="I15" s="171" t="s">
        <v>17</v>
      </c>
      <c r="J15" s="76" t="s">
        <v>1318</v>
      </c>
      <c r="K15" s="171" t="s">
        <v>17</v>
      </c>
      <c r="L15" s="546"/>
      <c r="M15" s="444" t="s">
        <v>690</v>
      </c>
      <c r="N15" s="440" t="s">
        <v>17</v>
      </c>
      <c r="O15" s="440" t="s">
        <v>17</v>
      </c>
      <c r="P15" s="440" t="s">
        <v>17</v>
      </c>
      <c r="Q15" s="440" t="s">
        <v>17</v>
      </c>
      <c r="R15" s="440" t="s">
        <v>17</v>
      </c>
    </row>
    <row r="16" spans="1:18" s="86" customFormat="1" ht="104.25" customHeight="1" x14ac:dyDescent="0.25">
      <c r="A16" s="591" t="s">
        <v>1200</v>
      </c>
      <c r="B16" s="522" t="s">
        <v>239</v>
      </c>
      <c r="C16" s="522"/>
      <c r="D16" s="522" t="s">
        <v>2054</v>
      </c>
      <c r="E16" s="589" t="s">
        <v>251</v>
      </c>
      <c r="F16" s="522" t="s">
        <v>252</v>
      </c>
      <c r="G16" s="522" t="s">
        <v>253</v>
      </c>
      <c r="H16" s="522" t="s">
        <v>814</v>
      </c>
      <c r="I16" s="171" t="s">
        <v>17</v>
      </c>
      <c r="J16" s="138" t="s">
        <v>885</v>
      </c>
      <c r="K16" s="171" t="s">
        <v>17</v>
      </c>
      <c r="L16" s="522" t="s">
        <v>243</v>
      </c>
      <c r="M16" s="443" t="s">
        <v>17</v>
      </c>
      <c r="N16" s="445" t="s">
        <v>17</v>
      </c>
      <c r="O16" s="442" t="s">
        <v>2115</v>
      </c>
      <c r="P16" s="440" t="s">
        <v>17</v>
      </c>
      <c r="Q16" s="440" t="s">
        <v>17</v>
      </c>
      <c r="R16" s="445" t="s">
        <v>17</v>
      </c>
    </row>
    <row r="17" spans="1:18" x14ac:dyDescent="0.25">
      <c r="A17" s="592"/>
      <c r="B17" s="522"/>
      <c r="C17" s="522"/>
      <c r="D17" s="522"/>
      <c r="E17" s="589"/>
      <c r="F17" s="522"/>
      <c r="G17" s="522"/>
      <c r="H17" s="522"/>
      <c r="I17" s="171" t="s">
        <v>17</v>
      </c>
      <c r="J17" s="76" t="s">
        <v>1319</v>
      </c>
      <c r="K17" s="171" t="s">
        <v>17</v>
      </c>
      <c r="L17" s="590"/>
      <c r="M17" s="443" t="s">
        <v>17</v>
      </c>
      <c r="N17" s="440" t="s">
        <v>17</v>
      </c>
      <c r="O17" s="440" t="s">
        <v>17</v>
      </c>
      <c r="P17" s="440" t="s">
        <v>17</v>
      </c>
      <c r="Q17" s="440" t="s">
        <v>17</v>
      </c>
      <c r="R17" s="440" t="s">
        <v>17</v>
      </c>
    </row>
    <row r="18" spans="1:18" ht="89.25" customHeight="1" x14ac:dyDescent="0.25">
      <c r="A18" s="593"/>
      <c r="B18" s="522" t="s">
        <v>239</v>
      </c>
      <c r="C18" s="522"/>
      <c r="D18" s="522" t="s">
        <v>2055</v>
      </c>
      <c r="E18" s="589" t="s">
        <v>251</v>
      </c>
      <c r="F18" s="522" t="s">
        <v>252</v>
      </c>
      <c r="G18" s="522" t="s">
        <v>2056</v>
      </c>
      <c r="H18" s="522" t="s">
        <v>2057</v>
      </c>
      <c r="I18" s="171" t="s">
        <v>17</v>
      </c>
      <c r="J18" s="138">
        <v>2000000</v>
      </c>
      <c r="K18" s="171" t="s">
        <v>17</v>
      </c>
      <c r="L18" s="522" t="s">
        <v>243</v>
      </c>
      <c r="M18" s="443" t="s">
        <v>2058</v>
      </c>
      <c r="N18" s="443" t="s">
        <v>2534</v>
      </c>
      <c r="O18" s="442">
        <v>3</v>
      </c>
      <c r="P18" s="440" t="s">
        <v>17</v>
      </c>
      <c r="Q18" s="440" t="s">
        <v>17</v>
      </c>
      <c r="R18" s="443" t="s">
        <v>2535</v>
      </c>
    </row>
    <row r="19" spans="1:18" x14ac:dyDescent="0.25">
      <c r="A19" s="594"/>
      <c r="B19" s="522"/>
      <c r="C19" s="522"/>
      <c r="D19" s="522"/>
      <c r="E19" s="589"/>
      <c r="F19" s="522"/>
      <c r="G19" s="522"/>
      <c r="H19" s="522"/>
      <c r="I19" s="171" t="s">
        <v>17</v>
      </c>
      <c r="J19" s="76" t="s">
        <v>1319</v>
      </c>
      <c r="K19" s="171" t="s">
        <v>17</v>
      </c>
      <c r="L19" s="590"/>
      <c r="M19" s="443" t="s">
        <v>17</v>
      </c>
      <c r="N19" s="440" t="s">
        <v>17</v>
      </c>
      <c r="O19" s="440" t="s">
        <v>17</v>
      </c>
      <c r="P19" s="440" t="s">
        <v>17</v>
      </c>
      <c r="Q19" s="440" t="s">
        <v>17</v>
      </c>
      <c r="R19" s="440" t="s">
        <v>17</v>
      </c>
    </row>
    <row r="20" spans="1:18" ht="96" customHeight="1" x14ac:dyDescent="0.25">
      <c r="A20" s="589" t="s">
        <v>1201</v>
      </c>
      <c r="B20" s="522" t="s">
        <v>239</v>
      </c>
      <c r="C20" s="522"/>
      <c r="D20" s="522" t="s">
        <v>254</v>
      </c>
      <c r="E20" s="589" t="s">
        <v>255</v>
      </c>
      <c r="F20" s="522">
        <v>0</v>
      </c>
      <c r="G20" s="522" t="s">
        <v>2059</v>
      </c>
      <c r="H20" s="522" t="s">
        <v>816</v>
      </c>
      <c r="I20" s="171" t="s">
        <v>37</v>
      </c>
      <c r="J20" s="138" t="s">
        <v>645</v>
      </c>
      <c r="K20" s="171" t="s">
        <v>17</v>
      </c>
      <c r="L20" s="522" t="s">
        <v>243</v>
      </c>
      <c r="M20" s="443" t="s">
        <v>2361</v>
      </c>
      <c r="N20" s="443" t="s">
        <v>2536</v>
      </c>
      <c r="O20" s="442">
        <v>3</v>
      </c>
      <c r="P20" s="440" t="s">
        <v>17</v>
      </c>
      <c r="Q20" s="440" t="s">
        <v>17</v>
      </c>
      <c r="R20" s="443" t="s">
        <v>2537</v>
      </c>
    </row>
    <row r="21" spans="1:18" x14ac:dyDescent="0.25">
      <c r="A21" s="589"/>
      <c r="B21" s="522"/>
      <c r="C21" s="522"/>
      <c r="D21" s="522"/>
      <c r="E21" s="589"/>
      <c r="F21" s="522"/>
      <c r="G21" s="522"/>
      <c r="H21" s="522"/>
      <c r="I21" s="171" t="s">
        <v>37</v>
      </c>
      <c r="J21" s="76" t="s">
        <v>1320</v>
      </c>
      <c r="K21" s="171" t="s">
        <v>17</v>
      </c>
      <c r="L21" s="522"/>
      <c r="M21" s="444">
        <v>45000</v>
      </c>
      <c r="N21" s="440" t="s">
        <v>17</v>
      </c>
      <c r="O21" s="440" t="s">
        <v>17</v>
      </c>
      <c r="P21" s="440" t="s">
        <v>17</v>
      </c>
      <c r="Q21" s="440" t="s">
        <v>17</v>
      </c>
      <c r="R21" s="440" t="s">
        <v>17</v>
      </c>
    </row>
    <row r="22" spans="1:18" ht="92.25" customHeight="1" x14ac:dyDescent="0.25">
      <c r="A22" s="589" t="s">
        <v>1202</v>
      </c>
      <c r="B22" s="522" t="s">
        <v>239</v>
      </c>
      <c r="C22" s="522"/>
      <c r="D22" s="589" t="s">
        <v>256</v>
      </c>
      <c r="E22" s="589" t="s">
        <v>257</v>
      </c>
      <c r="F22" s="522" t="s">
        <v>252</v>
      </c>
      <c r="G22" s="589" t="s">
        <v>2060</v>
      </c>
      <c r="H22" s="522" t="s">
        <v>814</v>
      </c>
      <c r="I22" s="171" t="s">
        <v>17</v>
      </c>
      <c r="J22" s="138" t="s">
        <v>691</v>
      </c>
      <c r="K22" s="171" t="s">
        <v>17</v>
      </c>
      <c r="L22" s="522" t="s">
        <v>243</v>
      </c>
      <c r="M22" s="443" t="s">
        <v>3093</v>
      </c>
      <c r="N22" s="443" t="s">
        <v>2538</v>
      </c>
      <c r="O22" s="442">
        <v>3</v>
      </c>
      <c r="P22" s="440" t="s">
        <v>17</v>
      </c>
      <c r="Q22" s="440" t="s">
        <v>17</v>
      </c>
      <c r="R22" s="443" t="s">
        <v>2539</v>
      </c>
    </row>
    <row r="23" spans="1:18" x14ac:dyDescent="0.25">
      <c r="A23" s="589"/>
      <c r="B23" s="522"/>
      <c r="C23" s="522"/>
      <c r="D23" s="589"/>
      <c r="E23" s="589"/>
      <c r="F23" s="522"/>
      <c r="G23" s="589"/>
      <c r="H23" s="522"/>
      <c r="I23" s="171" t="s">
        <v>17</v>
      </c>
      <c r="J23" s="76">
        <v>1256251311</v>
      </c>
      <c r="K23" s="171" t="s">
        <v>17</v>
      </c>
      <c r="L23" s="522"/>
      <c r="M23" s="444" t="s">
        <v>1321</v>
      </c>
      <c r="N23" s="440" t="s">
        <v>17</v>
      </c>
      <c r="O23" s="440" t="s">
        <v>17</v>
      </c>
      <c r="P23" s="440" t="s">
        <v>17</v>
      </c>
      <c r="Q23" s="440" t="s">
        <v>17</v>
      </c>
      <c r="R23" s="440" t="s">
        <v>17</v>
      </c>
    </row>
    <row r="24" spans="1:18" ht="154.5" customHeight="1" x14ac:dyDescent="0.25">
      <c r="A24" s="589" t="s">
        <v>1203</v>
      </c>
      <c r="B24" s="522" t="s">
        <v>239</v>
      </c>
      <c r="C24" s="522"/>
      <c r="D24" s="589" t="s">
        <v>258</v>
      </c>
      <c r="E24" s="589" t="s">
        <v>259</v>
      </c>
      <c r="F24" s="522" t="s">
        <v>252</v>
      </c>
      <c r="G24" s="589" t="s">
        <v>2061</v>
      </c>
      <c r="H24" s="522" t="s">
        <v>814</v>
      </c>
      <c r="I24" s="171" t="s">
        <v>17</v>
      </c>
      <c r="J24" s="138">
        <v>2100000</v>
      </c>
      <c r="K24" s="171" t="s">
        <v>17</v>
      </c>
      <c r="L24" s="546" t="s">
        <v>243</v>
      </c>
      <c r="M24" s="443" t="s">
        <v>2062</v>
      </c>
      <c r="N24" s="446" t="s">
        <v>2540</v>
      </c>
      <c r="O24" s="442">
        <v>2</v>
      </c>
      <c r="P24" s="440" t="s">
        <v>2541</v>
      </c>
      <c r="Q24" s="440" t="s">
        <v>2542</v>
      </c>
      <c r="R24" s="443" t="s">
        <v>2532</v>
      </c>
    </row>
    <row r="25" spans="1:18" x14ac:dyDescent="0.25">
      <c r="A25" s="589"/>
      <c r="B25" s="522"/>
      <c r="C25" s="522"/>
      <c r="D25" s="589"/>
      <c r="E25" s="589"/>
      <c r="F25" s="522"/>
      <c r="G25" s="589"/>
      <c r="H25" s="522"/>
      <c r="I25" s="171" t="s">
        <v>17</v>
      </c>
      <c r="J25" s="76" t="s">
        <v>1322</v>
      </c>
      <c r="K25" s="171" t="s">
        <v>17</v>
      </c>
      <c r="L25" s="546"/>
      <c r="M25" s="444" t="s">
        <v>888</v>
      </c>
      <c r="N25" s="440" t="s">
        <v>17</v>
      </c>
      <c r="O25" s="440" t="s">
        <v>17</v>
      </c>
      <c r="P25" s="440" t="s">
        <v>17</v>
      </c>
      <c r="Q25" s="440" t="s">
        <v>17</v>
      </c>
      <c r="R25" s="440" t="s">
        <v>17</v>
      </c>
    </row>
    <row r="26" spans="1:18" ht="72" x14ac:dyDescent="0.25">
      <c r="A26" s="589" t="s">
        <v>1204</v>
      </c>
      <c r="B26" s="522" t="s">
        <v>239</v>
      </c>
      <c r="C26" s="522" t="s">
        <v>240</v>
      </c>
      <c r="D26" s="595" t="s">
        <v>261</v>
      </c>
      <c r="E26" s="589" t="s">
        <v>262</v>
      </c>
      <c r="F26" s="522" t="s">
        <v>252</v>
      </c>
      <c r="G26" s="595" t="s">
        <v>2063</v>
      </c>
      <c r="H26" s="522" t="s">
        <v>814</v>
      </c>
      <c r="I26" s="171" t="s">
        <v>17</v>
      </c>
      <c r="J26" s="138">
        <v>4500000</v>
      </c>
      <c r="K26" s="171" t="s">
        <v>17</v>
      </c>
      <c r="L26" s="522" t="s">
        <v>243</v>
      </c>
      <c r="M26" s="443" t="s">
        <v>2362</v>
      </c>
      <c r="N26" s="443" t="s">
        <v>2543</v>
      </c>
      <c r="O26" s="442">
        <v>3</v>
      </c>
      <c r="P26" s="440" t="s">
        <v>17</v>
      </c>
      <c r="Q26" s="440" t="s">
        <v>17</v>
      </c>
      <c r="R26" s="443" t="s">
        <v>2539</v>
      </c>
    </row>
    <row r="27" spans="1:18" x14ac:dyDescent="0.25">
      <c r="A27" s="589"/>
      <c r="B27" s="522"/>
      <c r="C27" s="522"/>
      <c r="D27" s="595"/>
      <c r="E27" s="589"/>
      <c r="F27" s="522"/>
      <c r="G27" s="595"/>
      <c r="H27" s="522"/>
      <c r="I27" s="171" t="s">
        <v>17</v>
      </c>
      <c r="J27" s="76" t="s">
        <v>1323</v>
      </c>
      <c r="K27" s="171" t="s">
        <v>17</v>
      </c>
      <c r="L27" s="522"/>
      <c r="M27" s="444" t="s">
        <v>690</v>
      </c>
      <c r="N27" s="440" t="s">
        <v>17</v>
      </c>
      <c r="O27" s="440" t="s">
        <v>17</v>
      </c>
      <c r="P27" s="440" t="s">
        <v>17</v>
      </c>
      <c r="Q27" s="440" t="s">
        <v>17</v>
      </c>
      <c r="R27" s="440" t="s">
        <v>17</v>
      </c>
    </row>
    <row r="28" spans="1:18" ht="168" customHeight="1" x14ac:dyDescent="0.25">
      <c r="A28" s="589" t="s">
        <v>1205</v>
      </c>
      <c r="B28" s="522" t="s">
        <v>239</v>
      </c>
      <c r="C28" s="522"/>
      <c r="D28" s="589" t="s">
        <v>1324</v>
      </c>
      <c r="E28" s="589" t="s">
        <v>245</v>
      </c>
      <c r="F28" s="522">
        <v>0</v>
      </c>
      <c r="G28" s="589" t="s">
        <v>2064</v>
      </c>
      <c r="H28" s="522" t="s">
        <v>1661</v>
      </c>
      <c r="I28" s="171" t="s">
        <v>17</v>
      </c>
      <c r="J28" s="138" t="s">
        <v>978</v>
      </c>
      <c r="K28" s="171" t="s">
        <v>17</v>
      </c>
      <c r="L28" s="522" t="s">
        <v>243</v>
      </c>
      <c r="M28" s="443" t="s">
        <v>2363</v>
      </c>
      <c r="N28" s="443" t="s">
        <v>2544</v>
      </c>
      <c r="O28" s="442">
        <v>2</v>
      </c>
      <c r="P28" s="440" t="s">
        <v>2545</v>
      </c>
      <c r="Q28" s="440" t="s">
        <v>2546</v>
      </c>
      <c r="R28" s="443" t="s">
        <v>2547</v>
      </c>
    </row>
    <row r="29" spans="1:18" ht="16.899999999999999" customHeight="1" x14ac:dyDescent="0.25">
      <c r="A29" s="589"/>
      <c r="B29" s="522"/>
      <c r="C29" s="522"/>
      <c r="D29" s="589"/>
      <c r="E29" s="589"/>
      <c r="F29" s="522"/>
      <c r="G29" s="589"/>
      <c r="H29" s="522"/>
      <c r="I29" s="171" t="s">
        <v>17</v>
      </c>
      <c r="J29" s="76" t="s">
        <v>1325</v>
      </c>
      <c r="K29" s="171" t="s">
        <v>17</v>
      </c>
      <c r="L29" s="522"/>
      <c r="M29" s="444" t="s">
        <v>981</v>
      </c>
      <c r="N29" s="440" t="s">
        <v>17</v>
      </c>
      <c r="O29" s="440" t="s">
        <v>17</v>
      </c>
      <c r="P29" s="440" t="s">
        <v>17</v>
      </c>
      <c r="Q29" s="440" t="s">
        <v>17</v>
      </c>
      <c r="R29" s="440" t="s">
        <v>17</v>
      </c>
    </row>
    <row r="30" spans="1:18" ht="99.75" customHeight="1" x14ac:dyDescent="0.25">
      <c r="A30" s="589" t="s">
        <v>1206</v>
      </c>
      <c r="B30" s="522" t="s">
        <v>239</v>
      </c>
      <c r="C30" s="522"/>
      <c r="D30" s="589" t="s">
        <v>263</v>
      </c>
      <c r="E30" s="589" t="s">
        <v>264</v>
      </c>
      <c r="F30" s="522" t="s">
        <v>252</v>
      </c>
      <c r="G30" s="589" t="s">
        <v>2065</v>
      </c>
      <c r="H30" s="522" t="s">
        <v>814</v>
      </c>
      <c r="I30" s="171" t="s">
        <v>17</v>
      </c>
      <c r="J30" s="138">
        <v>1700000</v>
      </c>
      <c r="K30" s="171" t="s">
        <v>17</v>
      </c>
      <c r="L30" s="522" t="s">
        <v>243</v>
      </c>
      <c r="M30" s="440" t="s">
        <v>2066</v>
      </c>
      <c r="N30" s="443" t="s">
        <v>2548</v>
      </c>
      <c r="O30" s="442">
        <v>3</v>
      </c>
      <c r="P30" s="440" t="s">
        <v>17</v>
      </c>
      <c r="Q30" s="440" t="s">
        <v>17</v>
      </c>
      <c r="R30" s="443" t="s">
        <v>2539</v>
      </c>
    </row>
    <row r="31" spans="1:18" ht="18.600000000000001" customHeight="1" x14ac:dyDescent="0.25">
      <c r="A31" s="589"/>
      <c r="B31" s="522"/>
      <c r="C31" s="522"/>
      <c r="D31" s="589"/>
      <c r="E31" s="589"/>
      <c r="F31" s="522"/>
      <c r="G31" s="589"/>
      <c r="H31" s="522"/>
      <c r="I31" s="171" t="s">
        <v>17</v>
      </c>
      <c r="J31" s="180" t="s">
        <v>1326</v>
      </c>
      <c r="K31" s="171" t="s">
        <v>17</v>
      </c>
      <c r="L31" s="590"/>
      <c r="M31" s="444" t="s">
        <v>17</v>
      </c>
      <c r="N31" s="440" t="s">
        <v>17</v>
      </c>
      <c r="O31" s="440" t="s">
        <v>17</v>
      </c>
      <c r="P31" s="440" t="s">
        <v>17</v>
      </c>
      <c r="Q31" s="440" t="s">
        <v>17</v>
      </c>
      <c r="R31" s="440" t="s">
        <v>17</v>
      </c>
    </row>
    <row r="32" spans="1:18" s="86" customFormat="1" ht="123.75" customHeight="1" x14ac:dyDescent="0.25">
      <c r="A32" s="589" t="s">
        <v>1207</v>
      </c>
      <c r="B32" s="522" t="s">
        <v>239</v>
      </c>
      <c r="C32" s="522"/>
      <c r="D32" s="589" t="s">
        <v>265</v>
      </c>
      <c r="E32" s="589" t="s">
        <v>266</v>
      </c>
      <c r="F32" s="522" t="s">
        <v>267</v>
      </c>
      <c r="G32" s="589" t="s">
        <v>2067</v>
      </c>
      <c r="H32" s="522" t="s">
        <v>1662</v>
      </c>
      <c r="I32" s="171" t="s">
        <v>17</v>
      </c>
      <c r="J32" s="138">
        <v>300000</v>
      </c>
      <c r="K32" s="171" t="s">
        <v>17</v>
      </c>
      <c r="L32" s="522" t="s">
        <v>243</v>
      </c>
      <c r="M32" s="443" t="s">
        <v>2068</v>
      </c>
      <c r="N32" s="443" t="s">
        <v>2549</v>
      </c>
      <c r="O32" s="440">
        <v>3</v>
      </c>
      <c r="P32" s="440" t="s">
        <v>17</v>
      </c>
      <c r="Q32" s="440" t="s">
        <v>17</v>
      </c>
      <c r="R32" s="443" t="s">
        <v>2550</v>
      </c>
    </row>
    <row r="33" spans="1:18" s="86" customFormat="1" x14ac:dyDescent="0.25">
      <c r="A33" s="589"/>
      <c r="B33" s="522"/>
      <c r="C33" s="522"/>
      <c r="D33" s="589"/>
      <c r="E33" s="589"/>
      <c r="F33" s="522"/>
      <c r="G33" s="589"/>
      <c r="H33" s="522"/>
      <c r="I33" s="171" t="s">
        <v>17</v>
      </c>
      <c r="J33" s="76" t="s">
        <v>1327</v>
      </c>
      <c r="K33" s="171" t="s">
        <v>17</v>
      </c>
      <c r="L33" s="522"/>
      <c r="M33" s="444" t="s">
        <v>847</v>
      </c>
      <c r="N33" s="440" t="s">
        <v>17</v>
      </c>
      <c r="O33" s="440" t="s">
        <v>17</v>
      </c>
      <c r="P33" s="440" t="s">
        <v>17</v>
      </c>
      <c r="Q33" s="440" t="s">
        <v>17</v>
      </c>
      <c r="R33" s="440" t="s">
        <v>17</v>
      </c>
    </row>
    <row r="34" spans="1:18" ht="112.15" customHeight="1" x14ac:dyDescent="0.25">
      <c r="A34" s="589" t="s">
        <v>1208</v>
      </c>
      <c r="B34" s="522" t="s">
        <v>239</v>
      </c>
      <c r="C34" s="522" t="s">
        <v>240</v>
      </c>
      <c r="D34" s="589" t="s">
        <v>268</v>
      </c>
      <c r="E34" s="589" t="s">
        <v>255</v>
      </c>
      <c r="F34" s="522" t="s">
        <v>252</v>
      </c>
      <c r="G34" s="589" t="s">
        <v>2069</v>
      </c>
      <c r="H34" s="522" t="s">
        <v>814</v>
      </c>
      <c r="I34" s="171" t="s">
        <v>17</v>
      </c>
      <c r="J34" s="138">
        <v>4000000</v>
      </c>
      <c r="K34" s="171" t="s">
        <v>17</v>
      </c>
      <c r="L34" s="522" t="s">
        <v>243</v>
      </c>
      <c r="M34" s="443" t="s">
        <v>2070</v>
      </c>
      <c r="N34" s="443" t="s">
        <v>2551</v>
      </c>
      <c r="O34" s="442">
        <v>3</v>
      </c>
      <c r="P34" s="440" t="s">
        <v>17</v>
      </c>
      <c r="Q34" s="440" t="s">
        <v>17</v>
      </c>
      <c r="R34" s="443" t="s">
        <v>2552</v>
      </c>
    </row>
    <row r="35" spans="1:18" x14ac:dyDescent="0.25">
      <c r="A35" s="589"/>
      <c r="B35" s="522"/>
      <c r="C35" s="522"/>
      <c r="D35" s="589"/>
      <c r="E35" s="589"/>
      <c r="F35" s="522"/>
      <c r="G35" s="589"/>
      <c r="H35" s="522"/>
      <c r="I35" s="171" t="s">
        <v>17</v>
      </c>
      <c r="J35" s="171" t="s">
        <v>1328</v>
      </c>
      <c r="K35" s="171" t="s">
        <v>17</v>
      </c>
      <c r="L35" s="522"/>
      <c r="M35" s="444" t="s">
        <v>691</v>
      </c>
      <c r="N35" s="440" t="s">
        <v>17</v>
      </c>
      <c r="O35" s="440" t="s">
        <v>17</v>
      </c>
      <c r="P35" s="440" t="s">
        <v>17</v>
      </c>
      <c r="Q35" s="440" t="s">
        <v>17</v>
      </c>
      <c r="R35" s="440" t="s">
        <v>17</v>
      </c>
    </row>
    <row r="36" spans="1:18" ht="168" customHeight="1" x14ac:dyDescent="0.25">
      <c r="A36" s="589" t="s">
        <v>1209</v>
      </c>
      <c r="B36" s="522" t="s">
        <v>239</v>
      </c>
      <c r="C36" s="522"/>
      <c r="D36" s="589" t="s">
        <v>1679</v>
      </c>
      <c r="E36" s="589" t="s">
        <v>269</v>
      </c>
      <c r="F36" s="522" t="s">
        <v>252</v>
      </c>
      <c r="G36" s="589" t="s">
        <v>2071</v>
      </c>
      <c r="H36" s="522" t="s">
        <v>814</v>
      </c>
      <c r="I36" s="171" t="s">
        <v>17</v>
      </c>
      <c r="J36" s="138">
        <v>8500000</v>
      </c>
      <c r="K36" s="171" t="s">
        <v>17</v>
      </c>
      <c r="L36" s="522" t="s">
        <v>243</v>
      </c>
      <c r="M36" s="443" t="s">
        <v>2072</v>
      </c>
      <c r="N36" s="440" t="s">
        <v>2553</v>
      </c>
      <c r="O36" s="442">
        <v>2</v>
      </c>
      <c r="P36" s="440" t="s">
        <v>2554</v>
      </c>
      <c r="Q36" s="440" t="s">
        <v>2555</v>
      </c>
      <c r="R36" s="443" t="s">
        <v>2532</v>
      </c>
    </row>
    <row r="37" spans="1:18" x14ac:dyDescent="0.25">
      <c r="A37" s="589"/>
      <c r="B37" s="522"/>
      <c r="C37" s="522"/>
      <c r="D37" s="589"/>
      <c r="E37" s="589"/>
      <c r="F37" s="522"/>
      <c r="G37" s="589"/>
      <c r="H37" s="522"/>
      <c r="I37" s="171" t="s">
        <v>17</v>
      </c>
      <c r="J37" s="76" t="s">
        <v>1329</v>
      </c>
      <c r="K37" s="171" t="s">
        <v>17</v>
      </c>
      <c r="L37" s="522"/>
      <c r="M37" s="444" t="s">
        <v>893</v>
      </c>
      <c r="N37" s="440" t="s">
        <v>17</v>
      </c>
      <c r="O37" s="440" t="s">
        <v>17</v>
      </c>
      <c r="P37" s="440" t="s">
        <v>17</v>
      </c>
      <c r="Q37" s="440" t="s">
        <v>17</v>
      </c>
      <c r="R37" s="440" t="s">
        <v>17</v>
      </c>
    </row>
    <row r="38" spans="1:18" ht="93" customHeight="1" x14ac:dyDescent="0.25">
      <c r="A38" s="589" t="s">
        <v>1210</v>
      </c>
      <c r="B38" s="522" t="s">
        <v>239</v>
      </c>
      <c r="C38" s="522"/>
      <c r="D38" s="589" t="s">
        <v>270</v>
      </c>
      <c r="E38" s="589" t="s">
        <v>271</v>
      </c>
      <c r="F38" s="522" t="s">
        <v>252</v>
      </c>
      <c r="G38" s="589" t="s">
        <v>2073</v>
      </c>
      <c r="H38" s="522" t="s">
        <v>814</v>
      </c>
      <c r="I38" s="171" t="s">
        <v>17</v>
      </c>
      <c r="J38" s="138" t="s">
        <v>691</v>
      </c>
      <c r="K38" s="171" t="s">
        <v>17</v>
      </c>
      <c r="L38" s="522" t="s">
        <v>243</v>
      </c>
      <c r="M38" s="443" t="s">
        <v>2364</v>
      </c>
      <c r="N38" s="443" t="s">
        <v>2556</v>
      </c>
      <c r="O38" s="442">
        <v>2</v>
      </c>
      <c r="P38" s="440" t="s">
        <v>2557</v>
      </c>
      <c r="Q38" s="440" t="s">
        <v>2558</v>
      </c>
      <c r="R38" s="443" t="s">
        <v>2559</v>
      </c>
    </row>
    <row r="39" spans="1:18" x14ac:dyDescent="0.25">
      <c r="A39" s="589"/>
      <c r="B39" s="522"/>
      <c r="C39" s="522"/>
      <c r="D39" s="589"/>
      <c r="E39" s="589"/>
      <c r="F39" s="522"/>
      <c r="G39" s="589"/>
      <c r="H39" s="522"/>
      <c r="I39" s="171" t="s">
        <v>17</v>
      </c>
      <c r="J39" s="76">
        <v>1256251317</v>
      </c>
      <c r="K39" s="171" t="s">
        <v>17</v>
      </c>
      <c r="L39" s="522"/>
      <c r="M39" s="444" t="s">
        <v>37</v>
      </c>
      <c r="N39" s="440" t="s">
        <v>17</v>
      </c>
      <c r="O39" s="440" t="s">
        <v>17</v>
      </c>
      <c r="P39" s="440" t="s">
        <v>17</v>
      </c>
      <c r="Q39" s="440" t="s">
        <v>17</v>
      </c>
      <c r="R39" s="440" t="s">
        <v>17</v>
      </c>
    </row>
    <row r="40" spans="1:18" ht="115.5" customHeight="1" x14ac:dyDescent="0.25">
      <c r="A40" s="589" t="s">
        <v>1211</v>
      </c>
      <c r="B40" s="522" t="s">
        <v>239</v>
      </c>
      <c r="C40" s="522"/>
      <c r="D40" s="589" t="s">
        <v>272</v>
      </c>
      <c r="E40" s="589" t="s">
        <v>273</v>
      </c>
      <c r="F40" s="522" t="s">
        <v>252</v>
      </c>
      <c r="G40" s="589" t="s">
        <v>2074</v>
      </c>
      <c r="H40" s="522" t="s">
        <v>814</v>
      </c>
      <c r="I40" s="171" t="s">
        <v>17</v>
      </c>
      <c r="J40" s="138">
        <v>4000000</v>
      </c>
      <c r="K40" s="171" t="s">
        <v>37</v>
      </c>
      <c r="L40" s="522" t="s">
        <v>243</v>
      </c>
      <c r="M40" s="443" t="s">
        <v>2053</v>
      </c>
      <c r="N40" s="443" t="s">
        <v>2551</v>
      </c>
      <c r="O40" s="442">
        <v>3</v>
      </c>
      <c r="P40" s="440" t="s">
        <v>17</v>
      </c>
      <c r="Q40" s="440" t="s">
        <v>17</v>
      </c>
      <c r="R40" s="443" t="s">
        <v>2552</v>
      </c>
    </row>
    <row r="41" spans="1:18" ht="14.1" customHeight="1" x14ac:dyDescent="0.25">
      <c r="A41" s="589"/>
      <c r="B41" s="522"/>
      <c r="C41" s="522"/>
      <c r="D41" s="589"/>
      <c r="E41" s="589"/>
      <c r="F41" s="522"/>
      <c r="G41" s="589"/>
      <c r="H41" s="522"/>
      <c r="I41" s="171" t="s">
        <v>17</v>
      </c>
      <c r="J41" s="76" t="s">
        <v>1330</v>
      </c>
      <c r="K41" s="171" t="s">
        <v>37</v>
      </c>
      <c r="L41" s="590"/>
      <c r="M41" s="444">
        <v>1000000</v>
      </c>
      <c r="N41" s="462" t="s">
        <v>17</v>
      </c>
      <c r="O41" s="462" t="s">
        <v>17</v>
      </c>
      <c r="P41" s="462" t="s">
        <v>17</v>
      </c>
      <c r="Q41" s="462" t="s">
        <v>17</v>
      </c>
      <c r="R41" s="462" t="s">
        <v>17</v>
      </c>
    </row>
    <row r="42" spans="1:18" ht="84" x14ac:dyDescent="0.25">
      <c r="A42" s="589" t="s">
        <v>1212</v>
      </c>
      <c r="B42" s="522" t="s">
        <v>239</v>
      </c>
      <c r="C42" s="522" t="s">
        <v>240</v>
      </c>
      <c r="D42" s="589" t="s">
        <v>2075</v>
      </c>
      <c r="E42" s="589" t="s">
        <v>274</v>
      </c>
      <c r="F42" s="522" t="s">
        <v>275</v>
      </c>
      <c r="G42" s="589" t="s">
        <v>2076</v>
      </c>
      <c r="H42" s="522" t="s">
        <v>817</v>
      </c>
      <c r="I42" s="171" t="s">
        <v>17</v>
      </c>
      <c r="J42" s="138" t="s">
        <v>646</v>
      </c>
      <c r="K42" s="171" t="s">
        <v>37</v>
      </c>
      <c r="L42" s="522" t="s">
        <v>243</v>
      </c>
      <c r="M42" s="443" t="s">
        <v>2077</v>
      </c>
      <c r="N42" s="443" t="s">
        <v>2560</v>
      </c>
      <c r="O42" s="442">
        <v>3</v>
      </c>
      <c r="P42" s="462" t="s">
        <v>17</v>
      </c>
      <c r="Q42" s="462" t="s">
        <v>17</v>
      </c>
      <c r="R42" s="443" t="s">
        <v>2539</v>
      </c>
    </row>
    <row r="43" spans="1:18" x14ac:dyDescent="0.25">
      <c r="A43" s="589"/>
      <c r="B43" s="522"/>
      <c r="C43" s="522"/>
      <c r="D43" s="589"/>
      <c r="E43" s="589"/>
      <c r="F43" s="522"/>
      <c r="G43" s="589"/>
      <c r="H43" s="522"/>
      <c r="I43" s="171" t="s">
        <v>17</v>
      </c>
      <c r="J43" s="76" t="s">
        <v>1331</v>
      </c>
      <c r="K43" s="171" t="s">
        <v>37</v>
      </c>
      <c r="L43" s="522"/>
      <c r="M43" s="444" t="s">
        <v>970</v>
      </c>
      <c r="N43" s="440" t="s">
        <v>17</v>
      </c>
      <c r="O43" s="440" t="s">
        <v>17</v>
      </c>
      <c r="P43" s="440" t="s">
        <v>17</v>
      </c>
      <c r="Q43" s="440" t="s">
        <v>17</v>
      </c>
      <c r="R43" s="440" t="s">
        <v>17</v>
      </c>
    </row>
    <row r="44" spans="1:18" ht="199.5" customHeight="1" x14ac:dyDescent="0.25">
      <c r="A44" s="589" t="s">
        <v>1213</v>
      </c>
      <c r="B44" s="522" t="s">
        <v>239</v>
      </c>
      <c r="C44" s="522"/>
      <c r="D44" s="589" t="s">
        <v>276</v>
      </c>
      <c r="E44" s="589" t="s">
        <v>245</v>
      </c>
      <c r="F44" s="522" t="s">
        <v>252</v>
      </c>
      <c r="G44" s="589" t="s">
        <v>2078</v>
      </c>
      <c r="H44" s="522" t="s">
        <v>814</v>
      </c>
      <c r="I44" s="171" t="s">
        <v>17</v>
      </c>
      <c r="J44" s="138">
        <v>3818536</v>
      </c>
      <c r="K44" s="171" t="s">
        <v>17</v>
      </c>
      <c r="L44" s="522" t="s">
        <v>243</v>
      </c>
      <c r="M44" s="443" t="s">
        <v>2365</v>
      </c>
      <c r="N44" s="443" t="s">
        <v>2561</v>
      </c>
      <c r="O44" s="442">
        <v>2</v>
      </c>
      <c r="P44" s="440" t="s">
        <v>2554</v>
      </c>
      <c r="Q44" s="440" t="s">
        <v>3094</v>
      </c>
      <c r="R44" s="443" t="s">
        <v>2559</v>
      </c>
    </row>
    <row r="45" spans="1:18" x14ac:dyDescent="0.25">
      <c r="A45" s="589"/>
      <c r="B45" s="522"/>
      <c r="C45" s="522"/>
      <c r="D45" s="589"/>
      <c r="E45" s="589"/>
      <c r="F45" s="522"/>
      <c r="G45" s="589"/>
      <c r="H45" s="522"/>
      <c r="I45" s="171" t="s">
        <v>17</v>
      </c>
      <c r="J45" s="76" t="s">
        <v>1332</v>
      </c>
      <c r="K45" s="171" t="s">
        <v>17</v>
      </c>
      <c r="L45" s="522"/>
      <c r="M45" s="444">
        <v>1500000</v>
      </c>
      <c r="N45" s="440" t="s">
        <v>17</v>
      </c>
      <c r="O45" s="440" t="s">
        <v>17</v>
      </c>
      <c r="P45" s="440" t="s">
        <v>17</v>
      </c>
      <c r="Q45" s="440" t="s">
        <v>17</v>
      </c>
      <c r="R45" s="440" t="s">
        <v>17</v>
      </c>
    </row>
    <row r="46" spans="1:18" ht="130.5" customHeight="1" x14ac:dyDescent="0.25">
      <c r="A46" s="589" t="s">
        <v>1214</v>
      </c>
      <c r="B46" s="522" t="s">
        <v>239</v>
      </c>
      <c r="C46" s="522"/>
      <c r="D46" s="589" t="s">
        <v>277</v>
      </c>
      <c r="E46" s="589" t="s">
        <v>278</v>
      </c>
      <c r="F46" s="522" t="s">
        <v>279</v>
      </c>
      <c r="G46" s="522" t="s">
        <v>2079</v>
      </c>
      <c r="H46" s="522" t="s">
        <v>818</v>
      </c>
      <c r="I46" s="171" t="s">
        <v>17</v>
      </c>
      <c r="J46" s="138" t="s">
        <v>979</v>
      </c>
      <c r="K46" s="171" t="s">
        <v>37</v>
      </c>
      <c r="L46" s="522" t="s">
        <v>14</v>
      </c>
      <c r="M46" s="443" t="s">
        <v>2366</v>
      </c>
      <c r="N46" s="443" t="s">
        <v>2562</v>
      </c>
      <c r="O46" s="442">
        <v>3</v>
      </c>
      <c r="P46" s="440" t="s">
        <v>17</v>
      </c>
      <c r="Q46" s="440" t="s">
        <v>17</v>
      </c>
      <c r="R46" s="443" t="s">
        <v>2563</v>
      </c>
    </row>
    <row r="47" spans="1:18" x14ac:dyDescent="0.25">
      <c r="A47" s="589"/>
      <c r="B47" s="522"/>
      <c r="C47" s="522"/>
      <c r="D47" s="589"/>
      <c r="E47" s="589"/>
      <c r="F47" s="522"/>
      <c r="G47" s="522"/>
      <c r="H47" s="522"/>
      <c r="I47" s="171" t="s">
        <v>17</v>
      </c>
      <c r="J47" s="76"/>
      <c r="K47" s="171" t="s">
        <v>37</v>
      </c>
      <c r="L47" s="590"/>
      <c r="M47" s="444" t="s">
        <v>979</v>
      </c>
      <c r="N47" s="440" t="s">
        <v>17</v>
      </c>
      <c r="O47" s="440" t="s">
        <v>17</v>
      </c>
      <c r="P47" s="440" t="s">
        <v>17</v>
      </c>
      <c r="Q47" s="440" t="s">
        <v>17</v>
      </c>
      <c r="R47" s="440" t="s">
        <v>17</v>
      </c>
    </row>
    <row r="48" spans="1:18" ht="162.75" customHeight="1" x14ac:dyDescent="0.25">
      <c r="A48" s="589" t="s">
        <v>1215</v>
      </c>
      <c r="B48" s="522" t="s">
        <v>280</v>
      </c>
      <c r="C48" s="522" t="s">
        <v>281</v>
      </c>
      <c r="D48" s="522" t="s">
        <v>282</v>
      </c>
      <c r="E48" s="589" t="s">
        <v>274</v>
      </c>
      <c r="F48" s="522" t="s">
        <v>283</v>
      </c>
      <c r="G48" s="522" t="s">
        <v>2080</v>
      </c>
      <c r="H48" s="522" t="s">
        <v>284</v>
      </c>
      <c r="I48" s="171" t="s">
        <v>17</v>
      </c>
      <c r="J48" s="138">
        <v>9100000</v>
      </c>
      <c r="K48" s="171" t="s">
        <v>17</v>
      </c>
      <c r="L48" s="522" t="s">
        <v>243</v>
      </c>
      <c r="M48" s="447" t="s">
        <v>2081</v>
      </c>
      <c r="N48" s="443" t="s">
        <v>3046</v>
      </c>
      <c r="O48" s="442">
        <v>1</v>
      </c>
      <c r="P48" s="443" t="s">
        <v>3089</v>
      </c>
      <c r="Q48" s="443" t="s">
        <v>3090</v>
      </c>
      <c r="R48" s="443" t="s">
        <v>3047</v>
      </c>
    </row>
    <row r="49" spans="1:18" x14ac:dyDescent="0.25">
      <c r="A49" s="589"/>
      <c r="B49" s="522"/>
      <c r="C49" s="522"/>
      <c r="D49" s="522"/>
      <c r="E49" s="589"/>
      <c r="F49" s="522"/>
      <c r="G49" s="522"/>
      <c r="H49" s="522"/>
      <c r="I49" s="171" t="s">
        <v>17</v>
      </c>
      <c r="J49" s="181" t="s">
        <v>2082</v>
      </c>
      <c r="K49" s="171" t="s">
        <v>17</v>
      </c>
      <c r="L49" s="522"/>
      <c r="M49" s="444">
        <v>3000000</v>
      </c>
      <c r="N49" s="440" t="s">
        <v>17</v>
      </c>
      <c r="O49" s="440" t="s">
        <v>17</v>
      </c>
      <c r="P49" s="440" t="s">
        <v>17</v>
      </c>
      <c r="Q49" s="440" t="s">
        <v>17</v>
      </c>
      <c r="R49" s="440" t="s">
        <v>17</v>
      </c>
    </row>
    <row r="50" spans="1:18" ht="129" customHeight="1" x14ac:dyDescent="0.25">
      <c r="A50" s="589" t="s">
        <v>1216</v>
      </c>
      <c r="B50" s="522" t="s">
        <v>280</v>
      </c>
      <c r="C50" s="522" t="s">
        <v>281</v>
      </c>
      <c r="D50" s="522" t="s">
        <v>285</v>
      </c>
      <c r="E50" s="596">
        <v>35</v>
      </c>
      <c r="F50" s="522" t="s">
        <v>286</v>
      </c>
      <c r="G50" s="522" t="s">
        <v>2083</v>
      </c>
      <c r="H50" s="522" t="s">
        <v>1631</v>
      </c>
      <c r="I50" s="171" t="s">
        <v>37</v>
      </c>
      <c r="J50" s="138" t="s">
        <v>2084</v>
      </c>
      <c r="K50" s="171" t="s">
        <v>37</v>
      </c>
      <c r="L50" s="522" t="s">
        <v>243</v>
      </c>
      <c r="M50" s="443" t="s">
        <v>2367</v>
      </c>
      <c r="N50" s="443" t="s">
        <v>2564</v>
      </c>
      <c r="O50" s="442">
        <v>3</v>
      </c>
      <c r="P50" s="440" t="s">
        <v>17</v>
      </c>
      <c r="Q50" s="440" t="s">
        <v>17</v>
      </c>
      <c r="R50" s="443" t="s">
        <v>2565</v>
      </c>
    </row>
    <row r="51" spans="1:18" x14ac:dyDescent="0.25">
      <c r="A51" s="589"/>
      <c r="B51" s="522"/>
      <c r="C51" s="522"/>
      <c r="D51" s="522"/>
      <c r="E51" s="596"/>
      <c r="F51" s="522"/>
      <c r="G51" s="522"/>
      <c r="H51" s="522"/>
      <c r="I51" s="171" t="s">
        <v>37</v>
      </c>
      <c r="J51" s="180" t="s">
        <v>1632</v>
      </c>
      <c r="K51" s="171" t="s">
        <v>37</v>
      </c>
      <c r="L51" s="522"/>
      <c r="M51" s="444" t="s">
        <v>774</v>
      </c>
      <c r="N51" s="440" t="s">
        <v>17</v>
      </c>
      <c r="O51" s="440" t="s">
        <v>17</v>
      </c>
      <c r="P51" s="440" t="s">
        <v>17</v>
      </c>
      <c r="Q51" s="440" t="s">
        <v>17</v>
      </c>
      <c r="R51" s="440" t="s">
        <v>17</v>
      </c>
    </row>
    <row r="52" spans="1:18" s="34" customFormat="1" ht="101.25" customHeight="1" x14ac:dyDescent="0.25">
      <c r="A52" s="589" t="s">
        <v>1217</v>
      </c>
      <c r="B52" s="522" t="s">
        <v>280</v>
      </c>
      <c r="C52" s="522" t="s">
        <v>287</v>
      </c>
      <c r="D52" s="589" t="s">
        <v>288</v>
      </c>
      <c r="E52" s="596" t="s">
        <v>1633</v>
      </c>
      <c r="F52" s="522" t="s">
        <v>289</v>
      </c>
      <c r="G52" s="522" t="s">
        <v>2085</v>
      </c>
      <c r="H52" s="522" t="s">
        <v>819</v>
      </c>
      <c r="I52" s="171" t="s">
        <v>17</v>
      </c>
      <c r="J52" s="138" t="s">
        <v>691</v>
      </c>
      <c r="K52" s="171" t="s">
        <v>37</v>
      </c>
      <c r="L52" s="522" t="s">
        <v>243</v>
      </c>
      <c r="M52" s="443" t="s">
        <v>2368</v>
      </c>
      <c r="N52" s="443" t="s">
        <v>2566</v>
      </c>
      <c r="O52" s="442">
        <v>2</v>
      </c>
      <c r="P52" s="440" t="s">
        <v>2567</v>
      </c>
      <c r="Q52" s="440" t="s">
        <v>2568</v>
      </c>
      <c r="R52" s="443" t="s">
        <v>2569</v>
      </c>
    </row>
    <row r="53" spans="1:18" s="34" customFormat="1" x14ac:dyDescent="0.25">
      <c r="A53" s="589"/>
      <c r="B53" s="522"/>
      <c r="C53" s="522"/>
      <c r="D53" s="589"/>
      <c r="E53" s="596"/>
      <c r="F53" s="522"/>
      <c r="G53" s="522"/>
      <c r="H53" s="522"/>
      <c r="I53" s="171" t="s">
        <v>17</v>
      </c>
      <c r="J53" s="76" t="s">
        <v>1634</v>
      </c>
      <c r="K53" s="171" t="s">
        <v>37</v>
      </c>
      <c r="L53" s="522"/>
      <c r="M53" s="444" t="s">
        <v>691</v>
      </c>
      <c r="N53" s="440" t="s">
        <v>17</v>
      </c>
      <c r="O53" s="440" t="s">
        <v>17</v>
      </c>
      <c r="P53" s="440" t="s">
        <v>17</v>
      </c>
      <c r="Q53" s="440" t="s">
        <v>17</v>
      </c>
      <c r="R53" s="440" t="s">
        <v>17</v>
      </c>
    </row>
    <row r="54" spans="1:18" s="34" customFormat="1" ht="72" x14ac:dyDescent="0.25">
      <c r="A54" s="589" t="s">
        <v>1218</v>
      </c>
      <c r="B54" s="522" t="s">
        <v>280</v>
      </c>
      <c r="C54" s="522" t="s">
        <v>291</v>
      </c>
      <c r="D54" s="522" t="s">
        <v>292</v>
      </c>
      <c r="E54" s="597">
        <v>15</v>
      </c>
      <c r="F54" s="522" t="s">
        <v>864</v>
      </c>
      <c r="G54" s="522" t="s">
        <v>2086</v>
      </c>
      <c r="H54" s="522" t="s">
        <v>820</v>
      </c>
      <c r="I54" s="171" t="s">
        <v>17</v>
      </c>
      <c r="J54" s="138" t="s">
        <v>689</v>
      </c>
      <c r="K54" s="171" t="s">
        <v>17</v>
      </c>
      <c r="L54" s="522" t="s">
        <v>243</v>
      </c>
      <c r="M54" s="443" t="s">
        <v>2087</v>
      </c>
      <c r="N54" s="443" t="s">
        <v>2570</v>
      </c>
      <c r="O54" s="442">
        <v>3</v>
      </c>
      <c r="P54" s="440" t="s">
        <v>17</v>
      </c>
      <c r="Q54" s="440" t="s">
        <v>17</v>
      </c>
      <c r="R54" s="443" t="s">
        <v>2526</v>
      </c>
    </row>
    <row r="55" spans="1:18" s="34" customFormat="1" x14ac:dyDescent="0.25">
      <c r="A55" s="589"/>
      <c r="B55" s="522"/>
      <c r="C55" s="522"/>
      <c r="D55" s="522"/>
      <c r="E55" s="597"/>
      <c r="F55" s="522"/>
      <c r="G55" s="522"/>
      <c r="H55" s="522"/>
      <c r="I55" s="171" t="s">
        <v>17</v>
      </c>
      <c r="J55" s="76" t="s">
        <v>1635</v>
      </c>
      <c r="K55" s="171" t="s">
        <v>17</v>
      </c>
      <c r="L55" s="522"/>
      <c r="M55" s="444" t="s">
        <v>842</v>
      </c>
      <c r="N55" s="440" t="s">
        <v>17</v>
      </c>
      <c r="O55" s="440" t="s">
        <v>17</v>
      </c>
      <c r="P55" s="440" t="s">
        <v>17</v>
      </c>
      <c r="Q55" s="440" t="s">
        <v>17</v>
      </c>
      <c r="R55" s="440" t="s">
        <v>17</v>
      </c>
    </row>
    <row r="56" spans="1:18" s="34" customFormat="1" ht="146.25" customHeight="1" x14ac:dyDescent="0.25">
      <c r="A56" s="589" t="s">
        <v>1219</v>
      </c>
      <c r="B56" s="522" t="s">
        <v>280</v>
      </c>
      <c r="C56" s="522" t="s">
        <v>293</v>
      </c>
      <c r="D56" s="522" t="s">
        <v>294</v>
      </c>
      <c r="E56" s="596">
        <v>20</v>
      </c>
      <c r="F56" s="522" t="s">
        <v>1333</v>
      </c>
      <c r="G56" s="522" t="s">
        <v>2088</v>
      </c>
      <c r="H56" s="522" t="s">
        <v>821</v>
      </c>
      <c r="I56" s="171" t="s">
        <v>17</v>
      </c>
      <c r="J56" s="138" t="s">
        <v>980</v>
      </c>
      <c r="K56" s="171" t="s">
        <v>17</v>
      </c>
      <c r="L56" s="522" t="s">
        <v>243</v>
      </c>
      <c r="M56" s="443" t="s">
        <v>2087</v>
      </c>
      <c r="N56" s="443" t="s">
        <v>2571</v>
      </c>
      <c r="O56" s="442">
        <v>2</v>
      </c>
      <c r="P56" s="440" t="s">
        <v>2572</v>
      </c>
      <c r="Q56" s="440" t="s">
        <v>3095</v>
      </c>
      <c r="R56" s="443" t="s">
        <v>2526</v>
      </c>
    </row>
    <row r="57" spans="1:18" s="34" customFormat="1" x14ac:dyDescent="0.25">
      <c r="A57" s="589"/>
      <c r="B57" s="522"/>
      <c r="C57" s="522"/>
      <c r="D57" s="522"/>
      <c r="E57" s="596"/>
      <c r="F57" s="522"/>
      <c r="G57" s="522"/>
      <c r="H57" s="522"/>
      <c r="I57" s="171" t="s">
        <v>17</v>
      </c>
      <c r="J57" s="76" t="s">
        <v>1636</v>
      </c>
      <c r="K57" s="171" t="s">
        <v>17</v>
      </c>
      <c r="L57" s="522"/>
      <c r="M57" s="444" t="s">
        <v>885</v>
      </c>
      <c r="N57" s="440" t="s">
        <v>17</v>
      </c>
      <c r="O57" s="440" t="s">
        <v>17</v>
      </c>
      <c r="P57" s="440" t="s">
        <v>17</v>
      </c>
      <c r="Q57" s="440" t="s">
        <v>17</v>
      </c>
      <c r="R57" s="440" t="s">
        <v>17</v>
      </c>
    </row>
    <row r="58" spans="1:18" s="34" customFormat="1" ht="130.5" customHeight="1" x14ac:dyDescent="0.25">
      <c r="A58" s="589" t="s">
        <v>1220</v>
      </c>
      <c r="B58" s="522" t="s">
        <v>295</v>
      </c>
      <c r="C58" s="522" t="s">
        <v>296</v>
      </c>
      <c r="D58" s="522" t="s">
        <v>297</v>
      </c>
      <c r="E58" s="596">
        <v>32</v>
      </c>
      <c r="F58" s="522" t="s">
        <v>298</v>
      </c>
      <c r="G58" s="522" t="s">
        <v>299</v>
      </c>
      <c r="H58" s="522" t="s">
        <v>822</v>
      </c>
      <c r="I58" s="171" t="s">
        <v>17</v>
      </c>
      <c r="J58" s="138" t="s">
        <v>370</v>
      </c>
      <c r="K58" s="171" t="s">
        <v>17</v>
      </c>
      <c r="L58" s="522" t="s">
        <v>243</v>
      </c>
      <c r="M58" s="443" t="s">
        <v>2089</v>
      </c>
      <c r="N58" s="440" t="s">
        <v>2573</v>
      </c>
      <c r="O58" s="442">
        <v>2</v>
      </c>
      <c r="P58" s="440" t="s">
        <v>2574</v>
      </c>
      <c r="Q58" s="440" t="s">
        <v>2575</v>
      </c>
      <c r="R58" s="443" t="s">
        <v>2576</v>
      </c>
    </row>
    <row r="59" spans="1:18" s="34" customFormat="1" x14ac:dyDescent="0.25">
      <c r="A59" s="589"/>
      <c r="B59" s="522"/>
      <c r="C59" s="522"/>
      <c r="D59" s="522"/>
      <c r="E59" s="596"/>
      <c r="F59" s="522"/>
      <c r="G59" s="522"/>
      <c r="H59" s="522"/>
      <c r="I59" s="171" t="s">
        <v>17</v>
      </c>
      <c r="J59" s="171" t="s">
        <v>1637</v>
      </c>
      <c r="K59" s="171" t="s">
        <v>17</v>
      </c>
      <c r="L59" s="522"/>
      <c r="M59" s="444" t="s">
        <v>847</v>
      </c>
      <c r="N59" s="440" t="s">
        <v>17</v>
      </c>
      <c r="O59" s="440" t="s">
        <v>17</v>
      </c>
      <c r="P59" s="440" t="s">
        <v>17</v>
      </c>
      <c r="Q59" s="440" t="s">
        <v>17</v>
      </c>
      <c r="R59" s="440" t="s">
        <v>17</v>
      </c>
    </row>
    <row r="60" spans="1:18" ht="162.75" customHeight="1" x14ac:dyDescent="0.25">
      <c r="A60" s="589" t="s">
        <v>1221</v>
      </c>
      <c r="B60" s="522" t="s">
        <v>239</v>
      </c>
      <c r="C60" s="522" t="s">
        <v>1334</v>
      </c>
      <c r="D60" s="596" t="s">
        <v>2102</v>
      </c>
      <c r="E60" s="522" t="s">
        <v>300</v>
      </c>
      <c r="F60" s="522" t="s">
        <v>823</v>
      </c>
      <c r="G60" s="522" t="s">
        <v>301</v>
      </c>
      <c r="H60" s="522" t="s">
        <v>824</v>
      </c>
      <c r="I60" s="171" t="s">
        <v>17</v>
      </c>
      <c r="J60" s="138">
        <v>45000000</v>
      </c>
      <c r="K60" s="171" t="s">
        <v>17</v>
      </c>
      <c r="L60" s="522" t="s">
        <v>302</v>
      </c>
      <c r="M60" s="443" t="s">
        <v>2090</v>
      </c>
      <c r="N60" s="443" t="s">
        <v>2577</v>
      </c>
      <c r="O60" s="442">
        <v>3</v>
      </c>
      <c r="P60" s="440" t="s">
        <v>17</v>
      </c>
      <c r="Q60" s="440" t="s">
        <v>17</v>
      </c>
      <c r="R60" s="443" t="s">
        <v>2578</v>
      </c>
    </row>
    <row r="61" spans="1:18" x14ac:dyDescent="0.25">
      <c r="A61" s="589"/>
      <c r="B61" s="522"/>
      <c r="C61" s="598"/>
      <c r="D61" s="596"/>
      <c r="E61" s="522"/>
      <c r="F61" s="590"/>
      <c r="G61" s="590"/>
      <c r="H61" s="522"/>
      <c r="I61" s="171" t="s">
        <v>17</v>
      </c>
      <c r="J61" s="171" t="s">
        <v>1335</v>
      </c>
      <c r="K61" s="171" t="s">
        <v>17</v>
      </c>
      <c r="L61" s="522"/>
      <c r="M61" s="444">
        <v>7063259</v>
      </c>
      <c r="N61" s="440" t="s">
        <v>17</v>
      </c>
      <c r="O61" s="440" t="s">
        <v>17</v>
      </c>
      <c r="P61" s="440" t="s">
        <v>17</v>
      </c>
      <c r="Q61" s="440" t="s">
        <v>17</v>
      </c>
      <c r="R61" s="440" t="s">
        <v>17</v>
      </c>
    </row>
    <row r="62" spans="1:18" ht="146.25" customHeight="1" x14ac:dyDescent="0.25">
      <c r="A62" s="589" t="s">
        <v>1657</v>
      </c>
      <c r="B62" s="522" t="s">
        <v>295</v>
      </c>
      <c r="C62" s="522" t="s">
        <v>1638</v>
      </c>
      <c r="D62" s="596" t="s">
        <v>2103</v>
      </c>
      <c r="E62" s="522">
        <v>22</v>
      </c>
      <c r="F62" s="522" t="s">
        <v>1639</v>
      </c>
      <c r="G62" s="522" t="s">
        <v>2091</v>
      </c>
      <c r="H62" s="522" t="s">
        <v>1640</v>
      </c>
      <c r="I62" s="171" t="s">
        <v>17</v>
      </c>
      <c r="J62" s="138">
        <v>6600000</v>
      </c>
      <c r="K62" s="171" t="s">
        <v>17</v>
      </c>
      <c r="L62" s="522" t="s">
        <v>302</v>
      </c>
      <c r="M62" s="443" t="s">
        <v>2369</v>
      </c>
      <c r="N62" s="446" t="s">
        <v>2579</v>
      </c>
      <c r="O62" s="442">
        <v>2</v>
      </c>
      <c r="P62" s="443" t="s">
        <v>2580</v>
      </c>
      <c r="Q62" s="443" t="s">
        <v>3091</v>
      </c>
      <c r="R62" s="443" t="s">
        <v>2581</v>
      </c>
    </row>
    <row r="63" spans="1:18" ht="36.75" customHeight="1" x14ac:dyDescent="0.25">
      <c r="A63" s="589"/>
      <c r="B63" s="522"/>
      <c r="C63" s="522"/>
      <c r="D63" s="596"/>
      <c r="E63" s="522"/>
      <c r="F63" s="590"/>
      <c r="G63" s="590"/>
      <c r="H63" s="522"/>
      <c r="I63" s="171" t="s">
        <v>17</v>
      </c>
      <c r="J63" s="171" t="s">
        <v>1641</v>
      </c>
      <c r="K63" s="171" t="s">
        <v>17</v>
      </c>
      <c r="L63" s="522"/>
      <c r="M63" s="444">
        <v>1500000</v>
      </c>
      <c r="N63" s="440" t="s">
        <v>17</v>
      </c>
      <c r="O63" s="440" t="s">
        <v>17</v>
      </c>
      <c r="P63" s="440" t="s">
        <v>17</v>
      </c>
      <c r="Q63" s="440" t="s">
        <v>17</v>
      </c>
      <c r="R63" s="440" t="s">
        <v>17</v>
      </c>
    </row>
    <row r="64" spans="1:18" ht="108" customHeight="1" x14ac:dyDescent="0.25">
      <c r="A64" s="589" t="s">
        <v>1658</v>
      </c>
      <c r="B64" s="522" t="s">
        <v>295</v>
      </c>
      <c r="C64" s="522" t="s">
        <v>296</v>
      </c>
      <c r="D64" s="596" t="s">
        <v>2092</v>
      </c>
      <c r="E64" s="522">
        <v>33</v>
      </c>
      <c r="F64" s="522" t="s">
        <v>1642</v>
      </c>
      <c r="G64" s="522" t="s">
        <v>1643</v>
      </c>
      <c r="H64" s="522" t="s">
        <v>1644</v>
      </c>
      <c r="I64" s="171" t="s">
        <v>17</v>
      </c>
      <c r="J64" s="138">
        <v>8000000</v>
      </c>
      <c r="K64" s="171" t="s">
        <v>17</v>
      </c>
      <c r="L64" s="522" t="s">
        <v>1645</v>
      </c>
      <c r="M64" s="443" t="s">
        <v>2093</v>
      </c>
      <c r="N64" s="443" t="s">
        <v>2582</v>
      </c>
      <c r="O64" s="442">
        <v>2</v>
      </c>
      <c r="P64" s="440" t="s">
        <v>2583</v>
      </c>
      <c r="Q64" s="440" t="s">
        <v>3092</v>
      </c>
      <c r="R64" s="443" t="s">
        <v>2584</v>
      </c>
    </row>
    <row r="65" spans="1:18" ht="48" x14ac:dyDescent="0.25">
      <c r="A65" s="589"/>
      <c r="B65" s="522"/>
      <c r="C65" s="522"/>
      <c r="D65" s="596"/>
      <c r="E65" s="522"/>
      <c r="F65" s="590"/>
      <c r="G65" s="590"/>
      <c r="H65" s="522"/>
      <c r="I65" s="171" t="s">
        <v>17</v>
      </c>
      <c r="J65" s="171" t="s">
        <v>1646</v>
      </c>
      <c r="K65" s="171" t="s">
        <v>17</v>
      </c>
      <c r="L65" s="522"/>
      <c r="M65" s="444" t="s">
        <v>37</v>
      </c>
      <c r="N65" s="440" t="s">
        <v>17</v>
      </c>
      <c r="O65" s="440" t="s">
        <v>17</v>
      </c>
      <c r="P65" s="440" t="s">
        <v>17</v>
      </c>
      <c r="Q65" s="440" t="s">
        <v>17</v>
      </c>
      <c r="R65" s="440" t="s">
        <v>17</v>
      </c>
    </row>
    <row r="66" spans="1:18" s="86" customFormat="1" ht="93" customHeight="1" x14ac:dyDescent="0.25">
      <c r="A66" s="589" t="s">
        <v>1659</v>
      </c>
      <c r="B66" s="522" t="s">
        <v>280</v>
      </c>
      <c r="C66" s="522" t="s">
        <v>293</v>
      </c>
      <c r="D66" s="596" t="s">
        <v>1647</v>
      </c>
      <c r="E66" s="522">
        <v>27</v>
      </c>
      <c r="F66" s="522" t="s">
        <v>1648</v>
      </c>
      <c r="G66" s="522" t="s">
        <v>1649</v>
      </c>
      <c r="H66" s="522" t="s">
        <v>1650</v>
      </c>
      <c r="I66" s="171" t="s">
        <v>17</v>
      </c>
      <c r="J66" s="138">
        <v>2100000</v>
      </c>
      <c r="K66" s="171" t="s">
        <v>17</v>
      </c>
      <c r="L66" s="522" t="s">
        <v>1651</v>
      </c>
      <c r="M66" s="443" t="s">
        <v>17</v>
      </c>
      <c r="N66" s="440" t="s">
        <v>17</v>
      </c>
      <c r="O66" s="442" t="s">
        <v>2115</v>
      </c>
      <c r="P66" s="440" t="s">
        <v>17</v>
      </c>
      <c r="Q66" s="440" t="s">
        <v>17</v>
      </c>
      <c r="R66" s="443" t="s">
        <v>17</v>
      </c>
    </row>
    <row r="67" spans="1:18" ht="19.149999999999999" customHeight="1" x14ac:dyDescent="0.25">
      <c r="A67" s="589"/>
      <c r="B67" s="522"/>
      <c r="C67" s="522"/>
      <c r="D67" s="596"/>
      <c r="E67" s="522"/>
      <c r="F67" s="590"/>
      <c r="G67" s="590"/>
      <c r="H67" s="522"/>
      <c r="I67" s="171" t="s">
        <v>17</v>
      </c>
      <c r="J67" s="171" t="s">
        <v>1652</v>
      </c>
      <c r="K67" s="171" t="s">
        <v>17</v>
      </c>
      <c r="L67" s="522"/>
      <c r="M67" s="444" t="s">
        <v>37</v>
      </c>
      <c r="N67" s="440" t="s">
        <v>17</v>
      </c>
      <c r="O67" s="440" t="s">
        <v>17</v>
      </c>
      <c r="P67" s="440" t="s">
        <v>17</v>
      </c>
      <c r="Q67" s="440" t="s">
        <v>17</v>
      </c>
      <c r="R67" s="440" t="s">
        <v>17</v>
      </c>
    </row>
    <row r="68" spans="1:18" ht="107.25" customHeight="1" x14ac:dyDescent="0.25">
      <c r="A68" s="589" t="s">
        <v>1660</v>
      </c>
      <c r="B68" s="523" t="s">
        <v>295</v>
      </c>
      <c r="C68" s="523" t="s">
        <v>296</v>
      </c>
      <c r="D68" s="596" t="s">
        <v>1653</v>
      </c>
      <c r="E68" s="522">
        <v>32</v>
      </c>
      <c r="F68" s="522" t="s">
        <v>1654</v>
      </c>
      <c r="G68" s="522" t="s">
        <v>2094</v>
      </c>
      <c r="H68" s="522" t="s">
        <v>1655</v>
      </c>
      <c r="I68" s="171" t="s">
        <v>17</v>
      </c>
      <c r="J68" s="138" t="s">
        <v>874</v>
      </c>
      <c r="K68" s="171" t="s">
        <v>17</v>
      </c>
      <c r="L68" s="522" t="s">
        <v>1645</v>
      </c>
      <c r="M68" s="443" t="s">
        <v>2095</v>
      </c>
      <c r="N68" s="443" t="s">
        <v>2585</v>
      </c>
      <c r="O68" s="442">
        <v>2</v>
      </c>
      <c r="P68" s="440" t="s">
        <v>2586</v>
      </c>
      <c r="Q68" s="440" t="s">
        <v>2587</v>
      </c>
      <c r="R68" s="443" t="s">
        <v>2588</v>
      </c>
    </row>
    <row r="69" spans="1:18" ht="23.45" customHeight="1" x14ac:dyDescent="0.25">
      <c r="A69" s="589"/>
      <c r="B69" s="524"/>
      <c r="C69" s="524"/>
      <c r="D69" s="596"/>
      <c r="E69" s="522"/>
      <c r="F69" s="590"/>
      <c r="G69" s="590"/>
      <c r="H69" s="522"/>
      <c r="I69" s="171" t="s">
        <v>17</v>
      </c>
      <c r="J69" s="171" t="s">
        <v>1656</v>
      </c>
      <c r="K69" s="171" t="s">
        <v>17</v>
      </c>
      <c r="L69" s="522"/>
      <c r="M69" s="444">
        <v>7000000</v>
      </c>
      <c r="N69" s="440" t="s">
        <v>17</v>
      </c>
      <c r="O69" s="440" t="s">
        <v>17</v>
      </c>
      <c r="P69" s="440" t="s">
        <v>17</v>
      </c>
      <c r="Q69" s="440" t="s">
        <v>17</v>
      </c>
      <c r="R69" s="440" t="s">
        <v>17</v>
      </c>
    </row>
    <row r="70" spans="1:18" ht="95.25" customHeight="1" x14ac:dyDescent="0.25">
      <c r="A70" s="589" t="s">
        <v>2101</v>
      </c>
      <c r="B70" s="522" t="s">
        <v>239</v>
      </c>
      <c r="C70" s="522" t="s">
        <v>240</v>
      </c>
      <c r="D70" s="596" t="s">
        <v>2096</v>
      </c>
      <c r="E70" s="522">
        <v>2</v>
      </c>
      <c r="F70" s="522" t="s">
        <v>252</v>
      </c>
      <c r="G70" s="599" t="s">
        <v>2097</v>
      </c>
      <c r="H70" s="522" t="s">
        <v>2098</v>
      </c>
      <c r="I70" s="171" t="s">
        <v>17</v>
      </c>
      <c r="J70" s="138">
        <v>2000000</v>
      </c>
      <c r="K70" s="171" t="s">
        <v>17</v>
      </c>
      <c r="L70" s="522" t="s">
        <v>1651</v>
      </c>
      <c r="M70" s="443" t="s">
        <v>2099</v>
      </c>
      <c r="N70" s="443" t="s">
        <v>2589</v>
      </c>
      <c r="O70" s="442">
        <v>2</v>
      </c>
      <c r="P70" s="440" t="s">
        <v>2590</v>
      </c>
      <c r="Q70" s="440" t="s">
        <v>2591</v>
      </c>
      <c r="R70" s="443" t="s">
        <v>2547</v>
      </c>
    </row>
    <row r="71" spans="1:18" x14ac:dyDescent="0.25">
      <c r="A71" s="589"/>
      <c r="B71" s="522"/>
      <c r="C71" s="522"/>
      <c r="D71" s="596"/>
      <c r="E71" s="522"/>
      <c r="F71" s="522"/>
      <c r="G71" s="594"/>
      <c r="H71" s="522"/>
      <c r="I71" s="171" t="s">
        <v>17</v>
      </c>
      <c r="J71" s="171" t="s">
        <v>2100</v>
      </c>
      <c r="K71" s="171" t="s">
        <v>17</v>
      </c>
      <c r="L71" s="522"/>
      <c r="M71" s="444" t="s">
        <v>37</v>
      </c>
      <c r="N71" s="440" t="s">
        <v>17</v>
      </c>
      <c r="O71" s="440" t="s">
        <v>17</v>
      </c>
      <c r="P71" s="440" t="s">
        <v>17</v>
      </c>
      <c r="Q71" s="440" t="s">
        <v>17</v>
      </c>
      <c r="R71" s="440" t="s">
        <v>17</v>
      </c>
    </row>
  </sheetData>
  <mergeCells count="301">
    <mergeCell ref="G70:G71"/>
    <mergeCell ref="H70:H71"/>
    <mergeCell ref="L70:L71"/>
    <mergeCell ref="A70:A71"/>
    <mergeCell ref="B70:B71"/>
    <mergeCell ref="C70:C71"/>
    <mergeCell ref="D70:D71"/>
    <mergeCell ref="E70:E71"/>
    <mergeCell ref="F70:F71"/>
    <mergeCell ref="A68:A69"/>
    <mergeCell ref="B68:B69"/>
    <mergeCell ref="C68:C69"/>
    <mergeCell ref="D68:D69"/>
    <mergeCell ref="E68:E69"/>
    <mergeCell ref="F68:F69"/>
    <mergeCell ref="G68:G69"/>
    <mergeCell ref="H68:H69"/>
    <mergeCell ref="L68:L69"/>
    <mergeCell ref="A66:A67"/>
    <mergeCell ref="B66:B67"/>
    <mergeCell ref="C66:C67"/>
    <mergeCell ref="D66:D67"/>
    <mergeCell ref="E66:E67"/>
    <mergeCell ref="F66:F67"/>
    <mergeCell ref="G66:G67"/>
    <mergeCell ref="H66:H67"/>
    <mergeCell ref="L66:L67"/>
    <mergeCell ref="G62:G63"/>
    <mergeCell ref="H62:H63"/>
    <mergeCell ref="L62:L63"/>
    <mergeCell ref="A64:A65"/>
    <mergeCell ref="B64:B65"/>
    <mergeCell ref="C64:C65"/>
    <mergeCell ref="D64:D65"/>
    <mergeCell ref="E64:E65"/>
    <mergeCell ref="F64:F65"/>
    <mergeCell ref="G64:G65"/>
    <mergeCell ref="A62:A63"/>
    <mergeCell ref="B62:B63"/>
    <mergeCell ref="C62:C63"/>
    <mergeCell ref="D62:D63"/>
    <mergeCell ref="E62:E63"/>
    <mergeCell ref="F62:F63"/>
    <mergeCell ref="H64:H65"/>
    <mergeCell ref="L64:L65"/>
    <mergeCell ref="A60:A61"/>
    <mergeCell ref="B60:B61"/>
    <mergeCell ref="C60:C61"/>
    <mergeCell ref="D60:D61"/>
    <mergeCell ref="E60:E61"/>
    <mergeCell ref="F60:F61"/>
    <mergeCell ref="G60:G61"/>
    <mergeCell ref="H60:H61"/>
    <mergeCell ref="L60:L61"/>
    <mergeCell ref="A58:A59"/>
    <mergeCell ref="B58:B59"/>
    <mergeCell ref="C58:C59"/>
    <mergeCell ref="D58:D59"/>
    <mergeCell ref="E58:E59"/>
    <mergeCell ref="F58:F59"/>
    <mergeCell ref="G58:G59"/>
    <mergeCell ref="H58:H59"/>
    <mergeCell ref="L58:L59"/>
    <mergeCell ref="G54:G55"/>
    <mergeCell ref="H54:H55"/>
    <mergeCell ref="L54:L55"/>
    <mergeCell ref="A56:A57"/>
    <mergeCell ref="B56:B57"/>
    <mergeCell ref="C56:C57"/>
    <mergeCell ref="D56:D57"/>
    <mergeCell ref="E56:E57"/>
    <mergeCell ref="F56:F57"/>
    <mergeCell ref="G56:G57"/>
    <mergeCell ref="A54:A55"/>
    <mergeCell ref="B54:B55"/>
    <mergeCell ref="C54:C55"/>
    <mergeCell ref="D54:D55"/>
    <mergeCell ref="E54:E55"/>
    <mergeCell ref="F54:F55"/>
    <mergeCell ref="H56:H57"/>
    <mergeCell ref="L56:L57"/>
    <mergeCell ref="A52:A53"/>
    <mergeCell ref="B52:B53"/>
    <mergeCell ref="C52:C53"/>
    <mergeCell ref="D52:D53"/>
    <mergeCell ref="E52:E53"/>
    <mergeCell ref="F52:F53"/>
    <mergeCell ref="G52:G53"/>
    <mergeCell ref="H52:H53"/>
    <mergeCell ref="L52:L53"/>
    <mergeCell ref="A50:A51"/>
    <mergeCell ref="B50:B51"/>
    <mergeCell ref="C50:C51"/>
    <mergeCell ref="D50:D51"/>
    <mergeCell ref="E50:E51"/>
    <mergeCell ref="F50:F51"/>
    <mergeCell ref="G50:G51"/>
    <mergeCell ref="H50:H51"/>
    <mergeCell ref="L50:L51"/>
    <mergeCell ref="G46:G47"/>
    <mergeCell ref="H46:H47"/>
    <mergeCell ref="L46:L47"/>
    <mergeCell ref="A48:A49"/>
    <mergeCell ref="B48:B49"/>
    <mergeCell ref="C48:C49"/>
    <mergeCell ref="D48:D49"/>
    <mergeCell ref="E48:E49"/>
    <mergeCell ref="F48:F49"/>
    <mergeCell ref="G48:G49"/>
    <mergeCell ref="A46:A47"/>
    <mergeCell ref="B46:B47"/>
    <mergeCell ref="C46:C47"/>
    <mergeCell ref="D46:D47"/>
    <mergeCell ref="E46:E47"/>
    <mergeCell ref="F46:F47"/>
    <mergeCell ref="H48:H49"/>
    <mergeCell ref="L48:L49"/>
    <mergeCell ref="A44:A45"/>
    <mergeCell ref="B44:B45"/>
    <mergeCell ref="C44:C45"/>
    <mergeCell ref="D44:D45"/>
    <mergeCell ref="E44:E45"/>
    <mergeCell ref="F44:F45"/>
    <mergeCell ref="G44:G45"/>
    <mergeCell ref="H44:H45"/>
    <mergeCell ref="L44:L45"/>
    <mergeCell ref="A42:A43"/>
    <mergeCell ref="B42:B43"/>
    <mergeCell ref="C42:C43"/>
    <mergeCell ref="D42:D43"/>
    <mergeCell ref="E42:E43"/>
    <mergeCell ref="F42:F43"/>
    <mergeCell ref="G42:G43"/>
    <mergeCell ref="H42:H43"/>
    <mergeCell ref="L42:L43"/>
    <mergeCell ref="G38:G39"/>
    <mergeCell ref="H38:H39"/>
    <mergeCell ref="L38:L39"/>
    <mergeCell ref="A40:A41"/>
    <mergeCell ref="B40:B41"/>
    <mergeCell ref="C40:C41"/>
    <mergeCell ref="D40:D41"/>
    <mergeCell ref="E40:E41"/>
    <mergeCell ref="F40:F41"/>
    <mergeCell ref="G40:G41"/>
    <mergeCell ref="A38:A39"/>
    <mergeCell ref="B38:B39"/>
    <mergeCell ref="C38:C39"/>
    <mergeCell ref="D38:D39"/>
    <mergeCell ref="E38:E39"/>
    <mergeCell ref="F38:F39"/>
    <mergeCell ref="H40:H41"/>
    <mergeCell ref="L40:L41"/>
    <mergeCell ref="A36:A37"/>
    <mergeCell ref="B36:B37"/>
    <mergeCell ref="C36:C37"/>
    <mergeCell ref="D36:D37"/>
    <mergeCell ref="E36:E37"/>
    <mergeCell ref="F36:F37"/>
    <mergeCell ref="G36:G37"/>
    <mergeCell ref="H36:H37"/>
    <mergeCell ref="L36:L37"/>
    <mergeCell ref="A34:A35"/>
    <mergeCell ref="B34:B35"/>
    <mergeCell ref="C34:C35"/>
    <mergeCell ref="D34:D35"/>
    <mergeCell ref="E34:E35"/>
    <mergeCell ref="F34:F35"/>
    <mergeCell ref="G34:G35"/>
    <mergeCell ref="H34:H35"/>
    <mergeCell ref="L34:L35"/>
    <mergeCell ref="G30:G31"/>
    <mergeCell ref="H30:H31"/>
    <mergeCell ref="L30:L31"/>
    <mergeCell ref="A32:A33"/>
    <mergeCell ref="B32:B33"/>
    <mergeCell ref="C32:C33"/>
    <mergeCell ref="D32:D33"/>
    <mergeCell ref="E32:E33"/>
    <mergeCell ref="F32:F33"/>
    <mergeCell ref="G32:G33"/>
    <mergeCell ref="A30:A31"/>
    <mergeCell ref="B30:B31"/>
    <mergeCell ref="C30:C31"/>
    <mergeCell ref="D30:D31"/>
    <mergeCell ref="E30:E31"/>
    <mergeCell ref="F30:F31"/>
    <mergeCell ref="H32:H33"/>
    <mergeCell ref="L32:L33"/>
    <mergeCell ref="A28:A29"/>
    <mergeCell ref="B28:B29"/>
    <mergeCell ref="C28:C29"/>
    <mergeCell ref="D28:D29"/>
    <mergeCell ref="E28:E29"/>
    <mergeCell ref="F28:F29"/>
    <mergeCell ref="G28:G29"/>
    <mergeCell ref="H28:H29"/>
    <mergeCell ref="L28:L29"/>
    <mergeCell ref="A26:A27"/>
    <mergeCell ref="B26:B27"/>
    <mergeCell ref="C26:C27"/>
    <mergeCell ref="D26:D27"/>
    <mergeCell ref="E26:E27"/>
    <mergeCell ref="F26:F27"/>
    <mergeCell ref="G26:G27"/>
    <mergeCell ref="H26:H27"/>
    <mergeCell ref="L26:L27"/>
    <mergeCell ref="A16:A19"/>
    <mergeCell ref="G22:G23"/>
    <mergeCell ref="H22:H23"/>
    <mergeCell ref="L22:L23"/>
    <mergeCell ref="A24:A25"/>
    <mergeCell ref="B24:B25"/>
    <mergeCell ref="C24:C25"/>
    <mergeCell ref="D24:D25"/>
    <mergeCell ref="E24:E25"/>
    <mergeCell ref="F24:F25"/>
    <mergeCell ref="G24:G25"/>
    <mergeCell ref="A22:A23"/>
    <mergeCell ref="B22:B23"/>
    <mergeCell ref="C22:C23"/>
    <mergeCell ref="D22:D23"/>
    <mergeCell ref="E22:E23"/>
    <mergeCell ref="F22:F23"/>
    <mergeCell ref="H24:H25"/>
    <mergeCell ref="L24:L25"/>
    <mergeCell ref="A20:A21"/>
    <mergeCell ref="B20:B21"/>
    <mergeCell ref="C20:C21"/>
    <mergeCell ref="D20:D21"/>
    <mergeCell ref="E20:E21"/>
    <mergeCell ref="F20:F21"/>
    <mergeCell ref="G20:G21"/>
    <mergeCell ref="H20:H21"/>
    <mergeCell ref="L20:L21"/>
    <mergeCell ref="G16:G17"/>
    <mergeCell ref="H16:H17"/>
    <mergeCell ref="L16:L17"/>
    <mergeCell ref="B18:B19"/>
    <mergeCell ref="C18:C19"/>
    <mergeCell ref="D18:D19"/>
    <mergeCell ref="E18:E19"/>
    <mergeCell ref="F18:F19"/>
    <mergeCell ref="G18:G19"/>
    <mergeCell ref="H18:H19"/>
    <mergeCell ref="B16:B17"/>
    <mergeCell ref="C16:C17"/>
    <mergeCell ref="D16:D17"/>
    <mergeCell ref="E16:E17"/>
    <mergeCell ref="F16:F17"/>
    <mergeCell ref="L18:L19"/>
    <mergeCell ref="A14:A15"/>
    <mergeCell ref="B14:B15"/>
    <mergeCell ref="C14:C15"/>
    <mergeCell ref="D14:D15"/>
    <mergeCell ref="E14:E15"/>
    <mergeCell ref="F14:F15"/>
    <mergeCell ref="G14:G15"/>
    <mergeCell ref="H14:H15"/>
    <mergeCell ref="L14:L15"/>
    <mergeCell ref="A12:A13"/>
    <mergeCell ref="B12:B13"/>
    <mergeCell ref="C12:C13"/>
    <mergeCell ref="D12:D13"/>
    <mergeCell ref="E12:E13"/>
    <mergeCell ref="F12:F13"/>
    <mergeCell ref="G12:G13"/>
    <mergeCell ref="H12:H13"/>
    <mergeCell ref="L12:L13"/>
    <mergeCell ref="G8:G9"/>
    <mergeCell ref="H8:H9"/>
    <mergeCell ref="L8:L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L10:L11"/>
    <mergeCell ref="A1:F1"/>
    <mergeCell ref="A3:C3"/>
    <mergeCell ref="A5:A7"/>
    <mergeCell ref="B5:B7"/>
    <mergeCell ref="C5:C7"/>
    <mergeCell ref="D5:D7"/>
    <mergeCell ref="E5:E7"/>
    <mergeCell ref="F5:F7"/>
    <mergeCell ref="M5:R5"/>
    <mergeCell ref="M6:R6"/>
    <mergeCell ref="G5:G7"/>
    <mergeCell ref="H5:H7"/>
    <mergeCell ref="I5:L5"/>
    <mergeCell ref="L6:L7"/>
  </mergeCells>
  <conditionalFormatting sqref="O8 O64 O12 O22 O16 O30 O36 O42 O54 O18 O24 O26 O32 O38 O44 O46 O48 O50 O56 O58 O60 O66 O68 O70">
    <cfRule type="cellIs" dxfId="295" priority="65" operator="equal">
      <formula>5</formula>
    </cfRule>
    <cfRule type="cellIs" dxfId="294" priority="66" operator="equal">
      <formula>1</formula>
    </cfRule>
    <cfRule type="cellIs" dxfId="293" priority="67" operator="equal">
      <formula>"NOT APPLICABLE"</formula>
    </cfRule>
    <cfRule type="cellIs" dxfId="292" priority="68" operator="equal">
      <formula>5</formula>
    </cfRule>
    <cfRule type="cellIs" dxfId="291" priority="69" operator="equal">
      <formula>4</formula>
    </cfRule>
    <cfRule type="cellIs" dxfId="290" priority="70" operator="equal">
      <formula>3</formula>
    </cfRule>
    <cfRule type="cellIs" dxfId="289" priority="71" operator="equal">
      <formula>2</formula>
    </cfRule>
    <cfRule type="cellIs" dxfId="288" priority="72" operator="equal">
      <formula>1</formula>
    </cfRule>
  </conditionalFormatting>
  <conditionalFormatting sqref="O62">
    <cfRule type="cellIs" dxfId="287" priority="57" operator="equal">
      <formula>5</formula>
    </cfRule>
    <cfRule type="cellIs" dxfId="286" priority="58" operator="equal">
      <formula>1</formula>
    </cfRule>
    <cfRule type="cellIs" dxfId="285" priority="59" operator="equal">
      <formula>"NOT APPLICABLE"</formula>
    </cfRule>
    <cfRule type="cellIs" dxfId="284" priority="60" operator="equal">
      <formula>5</formula>
    </cfRule>
    <cfRule type="cellIs" dxfId="283" priority="61" operator="equal">
      <formula>4</formula>
    </cfRule>
    <cfRule type="cellIs" dxfId="282" priority="62" operator="equal">
      <formula>3</formula>
    </cfRule>
    <cfRule type="cellIs" dxfId="281" priority="63" operator="equal">
      <formula>2</formula>
    </cfRule>
    <cfRule type="cellIs" dxfId="280" priority="64" operator="equal">
      <formula>1</formula>
    </cfRule>
  </conditionalFormatting>
  <conditionalFormatting sqref="O10">
    <cfRule type="cellIs" dxfId="279" priority="49" operator="equal">
      <formula>5</formula>
    </cfRule>
    <cfRule type="cellIs" dxfId="278" priority="50" operator="equal">
      <formula>1</formula>
    </cfRule>
    <cfRule type="cellIs" dxfId="277" priority="51" operator="equal">
      <formula>"NOT APPLICABLE"</formula>
    </cfRule>
    <cfRule type="cellIs" dxfId="276" priority="52" operator="equal">
      <formula>5</formula>
    </cfRule>
    <cfRule type="cellIs" dxfId="275" priority="53" operator="equal">
      <formula>4</formula>
    </cfRule>
    <cfRule type="cellIs" dxfId="274" priority="54" operator="equal">
      <formula>3</formula>
    </cfRule>
    <cfRule type="cellIs" dxfId="273" priority="55" operator="equal">
      <formula>2</formula>
    </cfRule>
    <cfRule type="cellIs" dxfId="272" priority="56" operator="equal">
      <formula>1</formula>
    </cfRule>
  </conditionalFormatting>
  <conditionalFormatting sqref="O20">
    <cfRule type="cellIs" dxfId="271" priority="41" operator="equal">
      <formula>5</formula>
    </cfRule>
    <cfRule type="cellIs" dxfId="270" priority="42" operator="equal">
      <formula>1</formula>
    </cfRule>
    <cfRule type="cellIs" dxfId="269" priority="43" operator="equal">
      <formula>"NOT APPLICABLE"</formula>
    </cfRule>
    <cfRule type="cellIs" dxfId="268" priority="44" operator="equal">
      <formula>5</formula>
    </cfRule>
    <cfRule type="cellIs" dxfId="267" priority="45" operator="equal">
      <formula>4</formula>
    </cfRule>
    <cfRule type="cellIs" dxfId="266" priority="46" operator="equal">
      <formula>3</formula>
    </cfRule>
    <cfRule type="cellIs" dxfId="265" priority="47" operator="equal">
      <formula>2</formula>
    </cfRule>
    <cfRule type="cellIs" dxfId="264" priority="48" operator="equal">
      <formula>1</formula>
    </cfRule>
  </conditionalFormatting>
  <conditionalFormatting sqref="O14">
    <cfRule type="cellIs" dxfId="263" priority="33" operator="equal">
      <formula>5</formula>
    </cfRule>
    <cfRule type="cellIs" dxfId="262" priority="34" operator="equal">
      <formula>1</formula>
    </cfRule>
    <cfRule type="cellIs" dxfId="261" priority="35" operator="equal">
      <formula>"NOT APPLICABLE"</formula>
    </cfRule>
    <cfRule type="cellIs" dxfId="260" priority="36" operator="equal">
      <formula>5</formula>
    </cfRule>
    <cfRule type="cellIs" dxfId="259" priority="37" operator="equal">
      <formula>4</formula>
    </cfRule>
    <cfRule type="cellIs" dxfId="258" priority="38" operator="equal">
      <formula>3</formula>
    </cfRule>
    <cfRule type="cellIs" dxfId="257" priority="39" operator="equal">
      <formula>2</formula>
    </cfRule>
    <cfRule type="cellIs" dxfId="256" priority="40" operator="equal">
      <formula>1</formula>
    </cfRule>
  </conditionalFormatting>
  <conditionalFormatting sqref="O28">
    <cfRule type="cellIs" dxfId="255" priority="25" operator="equal">
      <formula>5</formula>
    </cfRule>
    <cfRule type="cellIs" dxfId="254" priority="26" operator="equal">
      <formula>1</formula>
    </cfRule>
    <cfRule type="cellIs" dxfId="253" priority="27" operator="equal">
      <formula>"NOT APPLICABLE"</formula>
    </cfRule>
    <cfRule type="cellIs" dxfId="252" priority="28" operator="equal">
      <formula>5</formula>
    </cfRule>
    <cfRule type="cellIs" dxfId="251" priority="29" operator="equal">
      <formula>4</formula>
    </cfRule>
    <cfRule type="cellIs" dxfId="250" priority="30" operator="equal">
      <formula>3</formula>
    </cfRule>
    <cfRule type="cellIs" dxfId="249" priority="31" operator="equal">
      <formula>2</formula>
    </cfRule>
    <cfRule type="cellIs" dxfId="248" priority="32" operator="equal">
      <formula>1</formula>
    </cfRule>
  </conditionalFormatting>
  <conditionalFormatting sqref="O34">
    <cfRule type="cellIs" dxfId="247" priority="17" operator="equal">
      <formula>5</formula>
    </cfRule>
    <cfRule type="cellIs" dxfId="246" priority="18" operator="equal">
      <formula>1</formula>
    </cfRule>
    <cfRule type="cellIs" dxfId="245" priority="19" operator="equal">
      <formula>"NOT APPLICABLE"</formula>
    </cfRule>
    <cfRule type="cellIs" dxfId="244" priority="20" operator="equal">
      <formula>5</formula>
    </cfRule>
    <cfRule type="cellIs" dxfId="243" priority="21" operator="equal">
      <formula>4</formula>
    </cfRule>
    <cfRule type="cellIs" dxfId="242" priority="22" operator="equal">
      <formula>3</formula>
    </cfRule>
    <cfRule type="cellIs" dxfId="241" priority="23" operator="equal">
      <formula>2</formula>
    </cfRule>
    <cfRule type="cellIs" dxfId="240" priority="24" operator="equal">
      <formula>1</formula>
    </cfRule>
  </conditionalFormatting>
  <conditionalFormatting sqref="O40">
    <cfRule type="cellIs" dxfId="239" priority="9" operator="equal">
      <formula>5</formula>
    </cfRule>
    <cfRule type="cellIs" dxfId="238" priority="10" operator="equal">
      <formula>1</formula>
    </cfRule>
    <cfRule type="cellIs" dxfId="237" priority="11" operator="equal">
      <formula>"NOT APPLICABLE"</formula>
    </cfRule>
    <cfRule type="cellIs" dxfId="236" priority="12" operator="equal">
      <formula>5</formula>
    </cfRule>
    <cfRule type="cellIs" dxfId="235" priority="13" operator="equal">
      <formula>4</formula>
    </cfRule>
    <cfRule type="cellIs" dxfId="234" priority="14" operator="equal">
      <formula>3</formula>
    </cfRule>
    <cfRule type="cellIs" dxfId="233" priority="15" operator="equal">
      <formula>2</formula>
    </cfRule>
    <cfRule type="cellIs" dxfId="232" priority="16" operator="equal">
      <formula>1</formula>
    </cfRule>
  </conditionalFormatting>
  <conditionalFormatting sqref="O52">
    <cfRule type="cellIs" dxfId="231" priority="1" operator="equal">
      <formula>5</formula>
    </cfRule>
    <cfRule type="cellIs" dxfId="230" priority="2" operator="equal">
      <formula>1</formula>
    </cfRule>
    <cfRule type="cellIs" dxfId="229" priority="3" operator="equal">
      <formula>"NOT APPLICABLE"</formula>
    </cfRule>
    <cfRule type="cellIs" dxfId="228" priority="4" operator="equal">
      <formula>5</formula>
    </cfRule>
    <cfRule type="cellIs" dxfId="227" priority="5" operator="equal">
      <formula>4</formula>
    </cfRule>
    <cfRule type="cellIs" dxfId="226" priority="6" operator="equal">
      <formula>3</formula>
    </cfRule>
    <cfRule type="cellIs" dxfId="225" priority="7" operator="equal">
      <formula>2</formula>
    </cfRule>
    <cfRule type="cellIs" dxfId="224" priority="8" operator="equal">
      <formula>1</formula>
    </cfRule>
  </conditionalFormatting>
  <pageMargins left="0.39370078740157483" right="0.39370078740157483" top="0.39370078740157483" bottom="0.39370078740157483" header="0.39370078740157483" footer="0.39370078740157483"/>
  <pageSetup paperSize="9" scale="65" firstPageNumber="43"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[1]Sheet1!#REF!</xm:f>
          </x14:formula1>
          <xm:sqref>O14 O28 O34 O40 O62 O10 O20</xm:sqref>
        </x14:dataValidation>
        <x14:dataValidation type="list" allowBlank="1" showInputMessage="1" showErrorMessage="1">
          <x14:formula1>
            <xm:f>[1]Sheet1!#REF!</xm:f>
          </x14:formula1>
          <xm:sqref>O60 O38 O12 O8 O18 O26 O32 O16 O22 O24 O30 O36 O70 O44 O46 O48 O50 O52 O54 O56 O58 O64 O66 O68 O42</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view="pageBreakPreview" topLeftCell="D1" zoomScaleSheetLayoutView="100" workbookViewId="0">
      <selection activeCell="F17" sqref="F17"/>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2174</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s="189" customFormat="1" ht="18.75" thickBot="1" x14ac:dyDescent="0.3">
      <c r="E3" s="202"/>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2174</v>
      </c>
    </row>
    <row r="13" spans="1:16" s="189" customFormat="1" ht="18" x14ac:dyDescent="0.25"/>
    <row r="14" spans="1:16" s="189" customFormat="1" ht="18" x14ac:dyDescent="0.25">
      <c r="D14" s="190">
        <v>1.1000000000000001</v>
      </c>
      <c r="E14" s="188" t="s">
        <v>2118</v>
      </c>
      <c r="F14" s="189">
        <v>8</v>
      </c>
    </row>
    <row r="15" spans="1:16" s="189" customFormat="1" ht="18.75" x14ac:dyDescent="0.3">
      <c r="D15" s="189" t="s">
        <v>2119</v>
      </c>
      <c r="E15" s="191" t="s">
        <v>2120</v>
      </c>
      <c r="F15" s="189">
        <v>0</v>
      </c>
    </row>
    <row r="16" spans="1:16" s="189" customFormat="1" ht="18" x14ac:dyDescent="0.25">
      <c r="D16" s="189" t="s">
        <v>2121</v>
      </c>
      <c r="E16" s="188" t="s">
        <v>2122</v>
      </c>
      <c r="F16" s="189">
        <v>8</v>
      </c>
    </row>
    <row r="17" spans="4:13" s="189" customFormat="1" ht="18" x14ac:dyDescent="0.25">
      <c r="M17" s="204"/>
    </row>
    <row r="18" spans="4:13" s="189" customFormat="1" ht="18" x14ac:dyDescent="0.25">
      <c r="D18" s="190">
        <v>1.2</v>
      </c>
      <c r="E18" s="189" t="s">
        <v>2159</v>
      </c>
    </row>
    <row r="38" spans="4:7" x14ac:dyDescent="0.3">
      <c r="D38"/>
      <c r="E38"/>
      <c r="F38"/>
      <c r="G38"/>
    </row>
    <row r="39" spans="4:7" hidden="1" x14ac:dyDescent="0.3"/>
    <row r="40" spans="4:7" hidden="1" x14ac:dyDescent="0.3"/>
    <row r="41" spans="4:7" hidden="1" x14ac:dyDescent="0.3"/>
    <row r="42" spans="4:7" ht="18.75" hidden="1" x14ac:dyDescent="0.3">
      <c r="D42" s="194"/>
      <c r="E42" s="195"/>
      <c r="F42" s="196"/>
      <c r="G42" s="196"/>
    </row>
    <row r="43" spans="4:7" ht="18.75" hidden="1" x14ac:dyDescent="0.3">
      <c r="D43" s="196"/>
      <c r="E43" s="196"/>
      <c r="F43" s="196"/>
      <c r="G43" s="196"/>
    </row>
    <row r="44" spans="4:7" ht="18.75" hidden="1" x14ac:dyDescent="0.3">
      <c r="D44" s="196"/>
      <c r="E44" s="196"/>
      <c r="F44" s="196"/>
      <c r="G44" s="196"/>
    </row>
    <row r="45" spans="4:7" hidden="1" x14ac:dyDescent="0.3">
      <c r="D45" s="197"/>
      <c r="E45" s="198"/>
      <c r="F45" s="198"/>
      <c r="G45" s="198"/>
    </row>
    <row r="46" spans="4:7" hidden="1" x14ac:dyDescent="0.3"/>
    <row r="47" spans="4:7" hidden="1" x14ac:dyDescent="0.3"/>
    <row r="48" spans="4:7" ht="18.75" x14ac:dyDescent="0.3">
      <c r="D48" s="190"/>
      <c r="E48" s="189"/>
      <c r="F48" s="189"/>
      <c r="G48" s="189"/>
    </row>
    <row r="72" spans="4:7" ht="18.75" x14ac:dyDescent="0.3">
      <c r="D72" s="194"/>
      <c r="E72" s="195"/>
      <c r="F72" s="196"/>
      <c r="G72" s="196"/>
    </row>
    <row r="73" spans="4:7" ht="18.75" x14ac:dyDescent="0.3">
      <c r="D73" s="196"/>
      <c r="E73" s="196"/>
      <c r="F73" s="196"/>
      <c r="G73" s="196"/>
    </row>
    <row r="74" spans="4:7" ht="18.75" x14ac:dyDescent="0.3">
      <c r="D74" s="196"/>
      <c r="E74" s="196"/>
      <c r="F74" s="196"/>
      <c r="G74" s="196"/>
    </row>
    <row r="75" spans="4:7" x14ac:dyDescent="0.3">
      <c r="D75" s="197"/>
      <c r="E75" s="198"/>
      <c r="F75" s="203"/>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10" fitToHeight="25" orientation="portrait" r:id="rId1"/>
  <headerFooter>
    <oddFooter>Page &amp;P of &amp;N</oddFooter>
  </headerFooter>
  <rowBreaks count="1" manualBreakCount="1">
    <brk id="38" max="15"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26"/>
  <sheetViews>
    <sheetView view="pageBreakPreview" topLeftCell="B1" zoomScaleSheetLayoutView="100" workbookViewId="0">
      <pane ySplit="7" topLeftCell="A8" activePane="bottomLeft" state="frozen"/>
      <selection pane="bottomLeft" activeCell="Q22" sqref="Q22"/>
    </sheetView>
  </sheetViews>
  <sheetFormatPr defaultColWidth="8.7109375" defaultRowHeight="12" x14ac:dyDescent="0.2"/>
  <cols>
    <col min="1" max="1" width="8.7109375" style="26" customWidth="1"/>
    <col min="2" max="2" width="14.85546875" style="26" customWidth="1"/>
    <col min="3" max="3" width="17.140625" style="26" customWidth="1"/>
    <col min="4" max="4" width="12.140625" style="26" customWidth="1"/>
    <col min="5" max="5" width="8.7109375" style="26"/>
    <col min="6" max="6" width="10.85546875" style="26" customWidth="1"/>
    <col min="7" max="7" width="8.7109375" style="26"/>
    <col min="8" max="8" width="11.7109375" style="26" customWidth="1"/>
    <col min="9" max="9" width="9.5703125" style="26" bestFit="1" customWidth="1"/>
    <col min="10" max="10" width="9.5703125" style="26" customWidth="1"/>
    <col min="11" max="11" width="9.5703125" style="26" bestFit="1" customWidth="1"/>
    <col min="12" max="13" width="8.7109375" style="26"/>
    <col min="14" max="14" width="16.7109375" style="26" customWidth="1"/>
    <col min="15" max="16384" width="8.7109375" style="26"/>
  </cols>
  <sheetData>
    <row r="1" spans="1:18" s="28" customFormat="1" ht="15.75" x14ac:dyDescent="0.25">
      <c r="A1" s="537" t="s">
        <v>2</v>
      </c>
      <c r="B1" s="537"/>
      <c r="C1" s="537"/>
      <c r="D1" s="537"/>
      <c r="E1" s="537"/>
      <c r="F1" s="10"/>
    </row>
    <row r="2" spans="1:18" s="28" customFormat="1" ht="15.75" x14ac:dyDescent="0.25"/>
    <row r="3" spans="1:18" s="28" customFormat="1" ht="15.75" x14ac:dyDescent="0.25">
      <c r="A3" s="537" t="s">
        <v>1671</v>
      </c>
      <c r="B3" s="537"/>
      <c r="C3" s="537"/>
      <c r="D3" s="537"/>
      <c r="E3" s="537"/>
      <c r="F3" s="537"/>
      <c r="G3" s="537"/>
      <c r="H3" s="537"/>
      <c r="I3" s="537"/>
      <c r="J3" s="537"/>
      <c r="K3" s="537"/>
      <c r="L3" s="537"/>
      <c r="M3" s="27"/>
    </row>
    <row r="4" spans="1:18" s="28" customFormat="1" ht="15.75" x14ac:dyDescent="0.25">
      <c r="A4" s="7"/>
      <c r="B4" s="7"/>
      <c r="C4" s="7"/>
      <c r="D4" s="7"/>
      <c r="E4" s="7"/>
      <c r="F4" s="7"/>
      <c r="G4" s="7"/>
      <c r="H4" s="7"/>
      <c r="I4" s="7"/>
    </row>
    <row r="5" spans="1:18" ht="24" customHeight="1" x14ac:dyDescent="0.2">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2" customHeight="1" x14ac:dyDescent="0.2">
      <c r="A6" s="532"/>
      <c r="B6" s="534"/>
      <c r="C6" s="532"/>
      <c r="D6" s="532"/>
      <c r="E6" s="532"/>
      <c r="F6" s="532"/>
      <c r="G6" s="532"/>
      <c r="H6" s="534"/>
      <c r="I6" s="88" t="s">
        <v>1</v>
      </c>
      <c r="J6" s="88" t="s">
        <v>8</v>
      </c>
      <c r="K6" s="88" t="s">
        <v>9</v>
      </c>
      <c r="L6" s="536" t="s">
        <v>10</v>
      </c>
      <c r="M6" s="515" t="s">
        <v>2421</v>
      </c>
      <c r="N6" s="516"/>
      <c r="O6" s="516"/>
      <c r="P6" s="516"/>
      <c r="Q6" s="516"/>
      <c r="R6" s="517"/>
    </row>
    <row r="7" spans="1:18" ht="60" x14ac:dyDescent="0.2">
      <c r="A7" s="532"/>
      <c r="B7" s="535"/>
      <c r="C7" s="532"/>
      <c r="D7" s="532"/>
      <c r="E7" s="532"/>
      <c r="F7" s="532"/>
      <c r="G7" s="532"/>
      <c r="H7" s="535"/>
      <c r="I7" s="88" t="s">
        <v>11</v>
      </c>
      <c r="J7" s="88" t="s">
        <v>11</v>
      </c>
      <c r="K7" s="88" t="s">
        <v>11</v>
      </c>
      <c r="L7" s="536"/>
      <c r="M7" s="319" t="s">
        <v>2340</v>
      </c>
      <c r="N7" s="319" t="s">
        <v>2422</v>
      </c>
      <c r="O7" s="319" t="s">
        <v>2342</v>
      </c>
      <c r="P7" s="319" t="s">
        <v>2337</v>
      </c>
      <c r="Q7" s="319" t="s">
        <v>2338</v>
      </c>
      <c r="R7" s="319" t="s">
        <v>2339</v>
      </c>
    </row>
    <row r="8" spans="1:18" ht="116.25" customHeight="1" x14ac:dyDescent="0.2">
      <c r="A8" s="549" t="s">
        <v>1155</v>
      </c>
      <c r="B8" s="549" t="s">
        <v>373</v>
      </c>
      <c r="C8" s="549" t="s">
        <v>374</v>
      </c>
      <c r="D8" s="549" t="s">
        <v>375</v>
      </c>
      <c r="E8" s="549" t="s">
        <v>57</v>
      </c>
      <c r="F8" s="549" t="s">
        <v>376</v>
      </c>
      <c r="G8" s="549" t="s">
        <v>1693</v>
      </c>
      <c r="H8" s="549" t="s">
        <v>1694</v>
      </c>
      <c r="I8" s="129" t="s">
        <v>17</v>
      </c>
      <c r="J8" s="129" t="s">
        <v>377</v>
      </c>
      <c r="K8" s="129" t="s">
        <v>378</v>
      </c>
      <c r="L8" s="549" t="s">
        <v>243</v>
      </c>
      <c r="M8" s="299" t="s">
        <v>17</v>
      </c>
      <c r="N8" s="360" t="s">
        <v>2468</v>
      </c>
      <c r="O8" s="320" t="s">
        <v>2115</v>
      </c>
      <c r="P8" s="360" t="s">
        <v>17</v>
      </c>
      <c r="Q8" s="360" t="s">
        <v>17</v>
      </c>
      <c r="R8" s="360" t="s">
        <v>17</v>
      </c>
    </row>
    <row r="9" spans="1:18" ht="12" customHeight="1" x14ac:dyDescent="0.2">
      <c r="A9" s="549"/>
      <c r="B9" s="549"/>
      <c r="C9" s="549"/>
      <c r="D9" s="549"/>
      <c r="E9" s="549"/>
      <c r="F9" s="549"/>
      <c r="G9" s="549"/>
      <c r="H9" s="549"/>
      <c r="I9" s="129" t="s">
        <v>17</v>
      </c>
      <c r="J9" s="129" t="s">
        <v>379</v>
      </c>
      <c r="K9" s="129" t="s">
        <v>380</v>
      </c>
      <c r="L9" s="549"/>
      <c r="M9" s="299" t="s">
        <v>17</v>
      </c>
      <c r="N9" s="360" t="s">
        <v>17</v>
      </c>
      <c r="O9" s="360" t="s">
        <v>17</v>
      </c>
      <c r="P9" s="360" t="s">
        <v>17</v>
      </c>
      <c r="Q9" s="360" t="s">
        <v>17</v>
      </c>
      <c r="R9" s="360" t="s">
        <v>17</v>
      </c>
    </row>
    <row r="10" spans="1:18" ht="129.75" customHeight="1" x14ac:dyDescent="0.2">
      <c r="A10" s="549" t="s">
        <v>1504</v>
      </c>
      <c r="B10" s="549" t="s">
        <v>1505</v>
      </c>
      <c r="C10" s="549" t="s">
        <v>374</v>
      </c>
      <c r="D10" s="600" t="s">
        <v>375</v>
      </c>
      <c r="E10" s="549" t="s">
        <v>57</v>
      </c>
      <c r="F10" s="549" t="s">
        <v>376</v>
      </c>
      <c r="G10" s="565" t="s">
        <v>1695</v>
      </c>
      <c r="H10" s="565" t="s">
        <v>1696</v>
      </c>
      <c r="I10" s="549" t="s">
        <v>17</v>
      </c>
      <c r="J10" s="129" t="s">
        <v>17</v>
      </c>
      <c r="K10" s="129" t="s">
        <v>17</v>
      </c>
      <c r="L10" s="601" t="s">
        <v>243</v>
      </c>
      <c r="M10" s="299" t="s">
        <v>17</v>
      </c>
      <c r="N10" s="360" t="s">
        <v>2468</v>
      </c>
      <c r="O10" s="358" t="s">
        <v>2115</v>
      </c>
      <c r="P10" s="360" t="s">
        <v>17</v>
      </c>
      <c r="Q10" s="360" t="s">
        <v>17</v>
      </c>
      <c r="R10" s="360" t="s">
        <v>17</v>
      </c>
    </row>
    <row r="11" spans="1:18" x14ac:dyDescent="0.2">
      <c r="A11" s="549"/>
      <c r="B11" s="549"/>
      <c r="C11" s="549"/>
      <c r="D11" s="566"/>
      <c r="E11" s="549"/>
      <c r="F11" s="549"/>
      <c r="G11" s="566"/>
      <c r="H11" s="566"/>
      <c r="I11" s="549"/>
      <c r="J11" s="129" t="s">
        <v>17</v>
      </c>
      <c r="K11" s="129" t="s">
        <v>17</v>
      </c>
      <c r="L11" s="602"/>
      <c r="M11" s="299" t="s">
        <v>17</v>
      </c>
      <c r="N11" s="360" t="s">
        <v>17</v>
      </c>
      <c r="O11" s="360" t="s">
        <v>17</v>
      </c>
      <c r="P11" s="360" t="s">
        <v>17</v>
      </c>
      <c r="Q11" s="360" t="s">
        <v>17</v>
      </c>
      <c r="R11" s="360" t="s">
        <v>17</v>
      </c>
    </row>
    <row r="12" spans="1:18" ht="112.5" customHeight="1" x14ac:dyDescent="0.2">
      <c r="A12" s="549" t="s">
        <v>1665</v>
      </c>
      <c r="B12" s="549" t="s">
        <v>373</v>
      </c>
      <c r="C12" s="549" t="s">
        <v>374</v>
      </c>
      <c r="D12" s="600" t="s">
        <v>375</v>
      </c>
      <c r="E12" s="549" t="s">
        <v>57</v>
      </c>
      <c r="F12" s="549" t="s">
        <v>376</v>
      </c>
      <c r="G12" s="565" t="s">
        <v>1697</v>
      </c>
      <c r="H12" s="565" t="s">
        <v>1698</v>
      </c>
      <c r="I12" s="549" t="s">
        <v>17</v>
      </c>
      <c r="J12" s="129" t="s">
        <v>17</v>
      </c>
      <c r="K12" s="129" t="s">
        <v>17</v>
      </c>
      <c r="L12" s="565" t="s">
        <v>243</v>
      </c>
      <c r="M12" s="299" t="s">
        <v>17</v>
      </c>
      <c r="N12" s="360" t="s">
        <v>2468</v>
      </c>
      <c r="O12" s="358" t="s">
        <v>2115</v>
      </c>
      <c r="P12" s="360" t="s">
        <v>17</v>
      </c>
      <c r="Q12" s="360" t="s">
        <v>17</v>
      </c>
      <c r="R12" s="360" t="s">
        <v>17</v>
      </c>
    </row>
    <row r="13" spans="1:18" x14ac:dyDescent="0.2">
      <c r="A13" s="549"/>
      <c r="B13" s="549"/>
      <c r="C13" s="549"/>
      <c r="D13" s="566"/>
      <c r="E13" s="549"/>
      <c r="F13" s="549"/>
      <c r="G13" s="566"/>
      <c r="H13" s="566"/>
      <c r="I13" s="549"/>
      <c r="J13" s="129" t="s">
        <v>17</v>
      </c>
      <c r="K13" s="129" t="s">
        <v>17</v>
      </c>
      <c r="L13" s="566"/>
      <c r="M13" s="299" t="s">
        <v>17</v>
      </c>
      <c r="N13" s="360" t="s">
        <v>17</v>
      </c>
      <c r="O13" s="360" t="s">
        <v>17</v>
      </c>
      <c r="P13" s="360" t="s">
        <v>17</v>
      </c>
      <c r="Q13" s="360" t="s">
        <v>17</v>
      </c>
      <c r="R13" s="360" t="s">
        <v>17</v>
      </c>
    </row>
    <row r="14" spans="1:18" ht="111.75" customHeight="1" x14ac:dyDescent="0.2">
      <c r="A14" s="549" t="s">
        <v>1666</v>
      </c>
      <c r="B14" s="549" t="s">
        <v>373</v>
      </c>
      <c r="C14" s="549" t="s">
        <v>374</v>
      </c>
      <c r="D14" s="600" t="s">
        <v>375</v>
      </c>
      <c r="E14" s="549" t="s">
        <v>57</v>
      </c>
      <c r="F14" s="549" t="s">
        <v>376</v>
      </c>
      <c r="G14" s="565" t="s">
        <v>1699</v>
      </c>
      <c r="H14" s="565" t="s">
        <v>1700</v>
      </c>
      <c r="I14" s="549" t="s">
        <v>17</v>
      </c>
      <c r="J14" s="129" t="s">
        <v>17</v>
      </c>
      <c r="K14" s="129" t="s">
        <v>17</v>
      </c>
      <c r="L14" s="549" t="s">
        <v>243</v>
      </c>
      <c r="M14" s="299" t="s">
        <v>17</v>
      </c>
      <c r="N14" s="360" t="s">
        <v>2468</v>
      </c>
      <c r="O14" s="358" t="s">
        <v>2115</v>
      </c>
      <c r="P14" s="360" t="s">
        <v>17</v>
      </c>
      <c r="Q14" s="360" t="s">
        <v>17</v>
      </c>
      <c r="R14" s="360" t="s">
        <v>17</v>
      </c>
    </row>
    <row r="15" spans="1:18" x14ac:dyDescent="0.2">
      <c r="A15" s="549"/>
      <c r="B15" s="549"/>
      <c r="C15" s="549"/>
      <c r="D15" s="566"/>
      <c r="E15" s="549"/>
      <c r="F15" s="549"/>
      <c r="G15" s="566"/>
      <c r="H15" s="566"/>
      <c r="I15" s="549"/>
      <c r="J15" s="129" t="s">
        <v>17</v>
      </c>
      <c r="K15" s="129" t="s">
        <v>17</v>
      </c>
      <c r="L15" s="549"/>
      <c r="M15" s="299" t="s">
        <v>17</v>
      </c>
      <c r="N15" s="360" t="s">
        <v>17</v>
      </c>
      <c r="O15" s="360" t="s">
        <v>17</v>
      </c>
      <c r="P15" s="360" t="s">
        <v>17</v>
      </c>
      <c r="Q15" s="360" t="s">
        <v>17</v>
      </c>
      <c r="R15" s="360" t="s">
        <v>17</v>
      </c>
    </row>
    <row r="16" spans="1:18" ht="129.75" customHeight="1" x14ac:dyDescent="0.2">
      <c r="A16" s="549" t="s">
        <v>1667</v>
      </c>
      <c r="B16" s="549" t="s">
        <v>373</v>
      </c>
      <c r="C16" s="549" t="s">
        <v>374</v>
      </c>
      <c r="D16" s="600" t="s">
        <v>375</v>
      </c>
      <c r="E16" s="549" t="s">
        <v>57</v>
      </c>
      <c r="F16" s="549" t="s">
        <v>376</v>
      </c>
      <c r="G16" s="565" t="s">
        <v>1701</v>
      </c>
      <c r="H16" s="565" t="s">
        <v>1702</v>
      </c>
      <c r="I16" s="549" t="s">
        <v>17</v>
      </c>
      <c r="J16" s="129" t="s">
        <v>17</v>
      </c>
      <c r="K16" s="129" t="s">
        <v>17</v>
      </c>
      <c r="L16" s="549" t="s">
        <v>243</v>
      </c>
      <c r="M16" s="299" t="s">
        <v>17</v>
      </c>
      <c r="N16" s="360" t="s">
        <v>2468</v>
      </c>
      <c r="O16" s="358" t="s">
        <v>2115</v>
      </c>
      <c r="P16" s="360" t="s">
        <v>17</v>
      </c>
      <c r="Q16" s="360" t="s">
        <v>17</v>
      </c>
      <c r="R16" s="360" t="s">
        <v>17</v>
      </c>
    </row>
    <row r="17" spans="1:18" x14ac:dyDescent="0.2">
      <c r="A17" s="549"/>
      <c r="B17" s="549"/>
      <c r="C17" s="549"/>
      <c r="D17" s="566"/>
      <c r="E17" s="549"/>
      <c r="F17" s="549"/>
      <c r="G17" s="566"/>
      <c r="H17" s="566"/>
      <c r="I17" s="549"/>
      <c r="J17" s="129" t="s">
        <v>17</v>
      </c>
      <c r="K17" s="129" t="s">
        <v>17</v>
      </c>
      <c r="L17" s="549"/>
      <c r="M17" s="299" t="s">
        <v>17</v>
      </c>
      <c r="N17" s="360" t="s">
        <v>17</v>
      </c>
      <c r="O17" s="360" t="s">
        <v>17</v>
      </c>
      <c r="P17" s="360" t="s">
        <v>17</v>
      </c>
      <c r="Q17" s="360" t="s">
        <v>17</v>
      </c>
      <c r="R17" s="360" t="s">
        <v>17</v>
      </c>
    </row>
    <row r="18" spans="1:18" ht="115.5" customHeight="1" x14ac:dyDescent="0.2">
      <c r="A18" s="549" t="s">
        <v>1668</v>
      </c>
      <c r="B18" s="549" t="s">
        <v>373</v>
      </c>
      <c r="C18" s="549" t="s">
        <v>374</v>
      </c>
      <c r="D18" s="600" t="s">
        <v>375</v>
      </c>
      <c r="E18" s="549" t="s">
        <v>57</v>
      </c>
      <c r="F18" s="549" t="s">
        <v>376</v>
      </c>
      <c r="G18" s="565" t="s">
        <v>1703</v>
      </c>
      <c r="H18" s="565" t="s">
        <v>1704</v>
      </c>
      <c r="I18" s="549" t="s">
        <v>17</v>
      </c>
      <c r="J18" s="129" t="s">
        <v>17</v>
      </c>
      <c r="K18" s="129" t="s">
        <v>17</v>
      </c>
      <c r="L18" s="549" t="s">
        <v>243</v>
      </c>
      <c r="M18" s="299" t="s">
        <v>17</v>
      </c>
      <c r="N18" s="360" t="s">
        <v>2468</v>
      </c>
      <c r="O18" s="358" t="s">
        <v>2115</v>
      </c>
      <c r="P18" s="360" t="s">
        <v>17</v>
      </c>
      <c r="Q18" s="360" t="s">
        <v>17</v>
      </c>
      <c r="R18" s="360" t="s">
        <v>17</v>
      </c>
    </row>
    <row r="19" spans="1:18" x14ac:dyDescent="0.2">
      <c r="A19" s="549"/>
      <c r="B19" s="549"/>
      <c r="C19" s="549"/>
      <c r="D19" s="566"/>
      <c r="E19" s="549"/>
      <c r="F19" s="549"/>
      <c r="G19" s="566"/>
      <c r="H19" s="566"/>
      <c r="I19" s="549"/>
      <c r="J19" s="129" t="s">
        <v>17</v>
      </c>
      <c r="K19" s="129" t="s">
        <v>17</v>
      </c>
      <c r="L19" s="549"/>
      <c r="M19" s="299" t="s">
        <v>17</v>
      </c>
      <c r="N19" s="360" t="s">
        <v>17</v>
      </c>
      <c r="O19" s="360" t="s">
        <v>17</v>
      </c>
      <c r="P19" s="360" t="s">
        <v>17</v>
      </c>
      <c r="Q19" s="360" t="s">
        <v>17</v>
      </c>
      <c r="R19" s="360" t="s">
        <v>17</v>
      </c>
    </row>
    <row r="20" spans="1:18" ht="126.75" customHeight="1" x14ac:dyDescent="0.2">
      <c r="A20" s="549" t="s">
        <v>1669</v>
      </c>
      <c r="B20" s="549" t="s">
        <v>373</v>
      </c>
      <c r="C20" s="549" t="s">
        <v>374</v>
      </c>
      <c r="D20" s="549" t="s">
        <v>375</v>
      </c>
      <c r="E20" s="549" t="s">
        <v>57</v>
      </c>
      <c r="F20" s="549" t="s">
        <v>376</v>
      </c>
      <c r="G20" s="549" t="s">
        <v>1705</v>
      </c>
      <c r="H20" s="549" t="s">
        <v>1706</v>
      </c>
      <c r="I20" s="549" t="s">
        <v>17</v>
      </c>
      <c r="J20" s="306" t="s">
        <v>17</v>
      </c>
      <c r="K20" s="306" t="s">
        <v>17</v>
      </c>
      <c r="L20" s="549" t="s">
        <v>243</v>
      </c>
      <c r="M20" s="306" t="s">
        <v>17</v>
      </c>
      <c r="N20" s="360" t="s">
        <v>2468</v>
      </c>
      <c r="O20" s="358" t="s">
        <v>2115</v>
      </c>
      <c r="P20" s="360" t="s">
        <v>17</v>
      </c>
      <c r="Q20" s="360" t="s">
        <v>17</v>
      </c>
      <c r="R20" s="360" t="s">
        <v>17</v>
      </c>
    </row>
    <row r="21" spans="1:18" x14ac:dyDescent="0.2">
      <c r="A21" s="549"/>
      <c r="B21" s="549"/>
      <c r="C21" s="549"/>
      <c r="D21" s="549"/>
      <c r="E21" s="549"/>
      <c r="F21" s="549"/>
      <c r="G21" s="549"/>
      <c r="H21" s="549"/>
      <c r="I21" s="549"/>
      <c r="J21" s="306" t="s">
        <v>17</v>
      </c>
      <c r="K21" s="306" t="s">
        <v>17</v>
      </c>
      <c r="L21" s="549"/>
      <c r="M21" s="306" t="s">
        <v>17</v>
      </c>
      <c r="N21" s="360" t="s">
        <v>17</v>
      </c>
      <c r="O21" s="360" t="s">
        <v>17</v>
      </c>
      <c r="P21" s="360" t="s">
        <v>17</v>
      </c>
      <c r="Q21" s="360" t="s">
        <v>17</v>
      </c>
      <c r="R21" s="360" t="s">
        <v>17</v>
      </c>
    </row>
    <row r="22" spans="1:18" ht="109.5" customHeight="1" x14ac:dyDescent="0.2">
      <c r="A22" s="549" t="s">
        <v>1670</v>
      </c>
      <c r="B22" s="549" t="s">
        <v>373</v>
      </c>
      <c r="C22" s="549" t="s">
        <v>1506</v>
      </c>
      <c r="D22" s="549" t="s">
        <v>1707</v>
      </c>
      <c r="E22" s="549" t="s">
        <v>57</v>
      </c>
      <c r="F22" s="549" t="s">
        <v>1708</v>
      </c>
      <c r="G22" s="549" t="s">
        <v>1709</v>
      </c>
      <c r="H22" s="549" t="s">
        <v>1710</v>
      </c>
      <c r="I22" s="549" t="s">
        <v>17</v>
      </c>
      <c r="J22" s="306" t="s">
        <v>1507</v>
      </c>
      <c r="K22" s="306" t="s">
        <v>17</v>
      </c>
      <c r="L22" s="549" t="s">
        <v>1508</v>
      </c>
      <c r="M22" s="306" t="s">
        <v>1711</v>
      </c>
      <c r="N22" s="306" t="s">
        <v>2469</v>
      </c>
      <c r="O22" s="320" t="s">
        <v>2115</v>
      </c>
      <c r="P22" s="360" t="s">
        <v>17</v>
      </c>
      <c r="Q22" s="360" t="s">
        <v>17</v>
      </c>
      <c r="R22" s="360" t="s">
        <v>17</v>
      </c>
    </row>
    <row r="23" spans="1:18" ht="24.75" customHeight="1" x14ac:dyDescent="0.2">
      <c r="A23" s="549"/>
      <c r="B23" s="549"/>
      <c r="C23" s="549"/>
      <c r="D23" s="549"/>
      <c r="E23" s="549"/>
      <c r="F23" s="549"/>
      <c r="G23" s="549"/>
      <c r="H23" s="549"/>
      <c r="I23" s="549"/>
      <c r="J23" s="306"/>
      <c r="K23" s="306" t="s">
        <v>17</v>
      </c>
      <c r="L23" s="549"/>
      <c r="M23" s="306" t="s">
        <v>17</v>
      </c>
      <c r="N23" s="360" t="s">
        <v>17</v>
      </c>
      <c r="O23" s="360" t="s">
        <v>17</v>
      </c>
      <c r="P23" s="360" t="s">
        <v>17</v>
      </c>
      <c r="Q23" s="360" t="s">
        <v>17</v>
      </c>
      <c r="R23" s="360" t="s">
        <v>17</v>
      </c>
    </row>
    <row r="26" spans="1:18" ht="15.75" x14ac:dyDescent="0.25">
      <c r="B26" s="92"/>
      <c r="C26" s="28"/>
      <c r="D26" s="28"/>
    </row>
  </sheetData>
  <mergeCells count="93">
    <mergeCell ref="A1:E1"/>
    <mergeCell ref="A3:L3"/>
    <mergeCell ref="A5:A7"/>
    <mergeCell ref="B5:B7"/>
    <mergeCell ref="C5:C7"/>
    <mergeCell ref="D5:D7"/>
    <mergeCell ref="E5:E7"/>
    <mergeCell ref="F5:F7"/>
    <mergeCell ref="G5:G7"/>
    <mergeCell ref="H5:H7"/>
    <mergeCell ref="F8:F9"/>
    <mergeCell ref="H10:H11"/>
    <mergeCell ref="I10:I11"/>
    <mergeCell ref="L10:L11"/>
    <mergeCell ref="I5:L5"/>
    <mergeCell ref="L6:L7"/>
    <mergeCell ref="A16:A17"/>
    <mergeCell ref="G8:G9"/>
    <mergeCell ref="H8:H9"/>
    <mergeCell ref="L8:L9"/>
    <mergeCell ref="A10:A11"/>
    <mergeCell ref="B10:B11"/>
    <mergeCell ref="C10:C11"/>
    <mergeCell ref="D10:D11"/>
    <mergeCell ref="E10:E11"/>
    <mergeCell ref="F10:F11"/>
    <mergeCell ref="G10:G11"/>
    <mergeCell ref="A8:A9"/>
    <mergeCell ref="B8:B9"/>
    <mergeCell ref="C8:C9"/>
    <mergeCell ref="D8:D9"/>
    <mergeCell ref="E8:E9"/>
    <mergeCell ref="F12:F13"/>
    <mergeCell ref="I12:I13"/>
    <mergeCell ref="L12:L13"/>
    <mergeCell ref="G12:G13"/>
    <mergeCell ref="H12:H13"/>
    <mergeCell ref="A12:A13"/>
    <mergeCell ref="B12:B13"/>
    <mergeCell ref="C12:C13"/>
    <mergeCell ref="D12:D13"/>
    <mergeCell ref="E12:E13"/>
    <mergeCell ref="B16:B17"/>
    <mergeCell ref="C16:C17"/>
    <mergeCell ref="D16:D17"/>
    <mergeCell ref="E16:E17"/>
    <mergeCell ref="F16:F17"/>
    <mergeCell ref="A14:A15"/>
    <mergeCell ref="B14:B15"/>
    <mergeCell ref="C14:C15"/>
    <mergeCell ref="D14:D15"/>
    <mergeCell ref="E14:E15"/>
    <mergeCell ref="H14:H15"/>
    <mergeCell ref="E18:E19"/>
    <mergeCell ref="F18:F19"/>
    <mergeCell ref="I18:I19"/>
    <mergeCell ref="L18:L19"/>
    <mergeCell ref="G18:G19"/>
    <mergeCell ref="H18:H19"/>
    <mergeCell ref="G16:G17"/>
    <mergeCell ref="F14:F15"/>
    <mergeCell ref="G14:G15"/>
    <mergeCell ref="I14:I15"/>
    <mergeCell ref="H16:H17"/>
    <mergeCell ref="I16:I17"/>
    <mergeCell ref="L16:L17"/>
    <mergeCell ref="L14:L15"/>
    <mergeCell ref="G22:G23"/>
    <mergeCell ref="H22:H23"/>
    <mergeCell ref="I22:I23"/>
    <mergeCell ref="L22:L23"/>
    <mergeCell ref="A22:A23"/>
    <mergeCell ref="B22:B23"/>
    <mergeCell ref="C22:C23"/>
    <mergeCell ref="D22:D23"/>
    <mergeCell ref="E22:E23"/>
    <mergeCell ref="F22:F23"/>
    <mergeCell ref="L20:L21"/>
    <mergeCell ref="M5:R5"/>
    <mergeCell ref="M6:R6"/>
    <mergeCell ref="A20:A21"/>
    <mergeCell ref="B20:B21"/>
    <mergeCell ref="C20:C21"/>
    <mergeCell ref="D20:D21"/>
    <mergeCell ref="E20:E21"/>
    <mergeCell ref="F20:F21"/>
    <mergeCell ref="G20:G21"/>
    <mergeCell ref="H20:H21"/>
    <mergeCell ref="I20:I21"/>
    <mergeCell ref="A18:A19"/>
    <mergeCell ref="B18:B19"/>
    <mergeCell ref="C18:C19"/>
    <mergeCell ref="D18:D19"/>
  </mergeCells>
  <conditionalFormatting sqref="O8 O22">
    <cfRule type="cellIs" dxfId="223" priority="49" operator="equal">
      <formula>5</formula>
    </cfRule>
    <cfRule type="cellIs" dxfId="222" priority="50" operator="equal">
      <formula>1</formula>
    </cfRule>
    <cfRule type="cellIs" dxfId="221" priority="51" operator="equal">
      <formula>"NOT APPLICABLE"</formula>
    </cfRule>
    <cfRule type="cellIs" dxfId="220" priority="52" operator="equal">
      <formula>5</formula>
    </cfRule>
    <cfRule type="cellIs" dxfId="219" priority="53" operator="equal">
      <formula>4</formula>
    </cfRule>
    <cfRule type="cellIs" dxfId="218" priority="54" operator="equal">
      <formula>3</formula>
    </cfRule>
    <cfRule type="cellIs" dxfId="217" priority="55" operator="equal">
      <formula>2</formula>
    </cfRule>
    <cfRule type="cellIs" dxfId="216" priority="56" operator="equal">
      <formula>1</formula>
    </cfRule>
  </conditionalFormatting>
  <conditionalFormatting sqref="O10">
    <cfRule type="cellIs" dxfId="215" priority="41" operator="equal">
      <formula>5</formula>
    </cfRule>
    <cfRule type="cellIs" dxfId="214" priority="42" operator="equal">
      <formula>1</formula>
    </cfRule>
    <cfRule type="cellIs" dxfId="213" priority="43" operator="equal">
      <formula>"NOT APPLICABLE"</formula>
    </cfRule>
    <cfRule type="cellIs" dxfId="212" priority="44" operator="equal">
      <formula>5</formula>
    </cfRule>
    <cfRule type="cellIs" dxfId="211" priority="45" operator="equal">
      <formula>4</formula>
    </cfRule>
    <cfRule type="cellIs" dxfId="210" priority="46" operator="equal">
      <formula>3</formula>
    </cfRule>
    <cfRule type="cellIs" dxfId="209" priority="47" operator="equal">
      <formula>2</formula>
    </cfRule>
    <cfRule type="cellIs" dxfId="208" priority="48" operator="equal">
      <formula>1</formula>
    </cfRule>
  </conditionalFormatting>
  <conditionalFormatting sqref="O12">
    <cfRule type="cellIs" dxfId="207" priority="33" operator="equal">
      <formula>5</formula>
    </cfRule>
    <cfRule type="cellIs" dxfId="206" priority="34" operator="equal">
      <formula>1</formula>
    </cfRule>
    <cfRule type="cellIs" dxfId="205" priority="35" operator="equal">
      <formula>"NOT APPLICABLE"</formula>
    </cfRule>
    <cfRule type="cellIs" dxfId="204" priority="36" operator="equal">
      <formula>5</formula>
    </cfRule>
    <cfRule type="cellIs" dxfId="203" priority="37" operator="equal">
      <formula>4</formula>
    </cfRule>
    <cfRule type="cellIs" dxfId="202" priority="38" operator="equal">
      <formula>3</formula>
    </cfRule>
    <cfRule type="cellIs" dxfId="201" priority="39" operator="equal">
      <formula>2</formula>
    </cfRule>
    <cfRule type="cellIs" dxfId="200" priority="40" operator="equal">
      <formula>1</formula>
    </cfRule>
  </conditionalFormatting>
  <conditionalFormatting sqref="O14">
    <cfRule type="cellIs" dxfId="199" priority="25" operator="equal">
      <formula>5</formula>
    </cfRule>
    <cfRule type="cellIs" dxfId="198" priority="26" operator="equal">
      <formula>1</formula>
    </cfRule>
    <cfRule type="cellIs" dxfId="197" priority="27" operator="equal">
      <formula>"NOT APPLICABLE"</formula>
    </cfRule>
    <cfRule type="cellIs" dxfId="196" priority="28" operator="equal">
      <formula>5</formula>
    </cfRule>
    <cfRule type="cellIs" dxfId="195" priority="29" operator="equal">
      <formula>4</formula>
    </cfRule>
    <cfRule type="cellIs" dxfId="194" priority="30" operator="equal">
      <formula>3</formula>
    </cfRule>
    <cfRule type="cellIs" dxfId="193" priority="31" operator="equal">
      <formula>2</formula>
    </cfRule>
    <cfRule type="cellIs" dxfId="192" priority="32" operator="equal">
      <formula>1</formula>
    </cfRule>
  </conditionalFormatting>
  <conditionalFormatting sqref="O16">
    <cfRule type="cellIs" dxfId="191" priority="17" operator="equal">
      <formula>5</formula>
    </cfRule>
    <cfRule type="cellIs" dxfId="190" priority="18" operator="equal">
      <formula>1</formula>
    </cfRule>
    <cfRule type="cellIs" dxfId="189" priority="19" operator="equal">
      <formula>"NOT APPLICABLE"</formula>
    </cfRule>
    <cfRule type="cellIs" dxfId="188" priority="20" operator="equal">
      <formula>5</formula>
    </cfRule>
    <cfRule type="cellIs" dxfId="187" priority="21" operator="equal">
      <formula>4</formula>
    </cfRule>
    <cfRule type="cellIs" dxfId="186" priority="22" operator="equal">
      <formula>3</formula>
    </cfRule>
    <cfRule type="cellIs" dxfId="185" priority="23" operator="equal">
      <formula>2</formula>
    </cfRule>
    <cfRule type="cellIs" dxfId="184" priority="24" operator="equal">
      <formula>1</formula>
    </cfRule>
  </conditionalFormatting>
  <conditionalFormatting sqref="O18">
    <cfRule type="cellIs" dxfId="183" priority="9" operator="equal">
      <formula>5</formula>
    </cfRule>
    <cfRule type="cellIs" dxfId="182" priority="10" operator="equal">
      <formula>1</formula>
    </cfRule>
    <cfRule type="cellIs" dxfId="181" priority="11" operator="equal">
      <formula>"NOT APPLICABLE"</formula>
    </cfRule>
    <cfRule type="cellIs" dxfId="180" priority="12" operator="equal">
      <formula>5</formula>
    </cfRule>
    <cfRule type="cellIs" dxfId="179" priority="13" operator="equal">
      <formula>4</formula>
    </cfRule>
    <cfRule type="cellIs" dxfId="178" priority="14" operator="equal">
      <formula>3</formula>
    </cfRule>
    <cfRule type="cellIs" dxfId="177" priority="15" operator="equal">
      <formula>2</formula>
    </cfRule>
    <cfRule type="cellIs" dxfId="176" priority="16" operator="equal">
      <formula>1</formula>
    </cfRule>
  </conditionalFormatting>
  <conditionalFormatting sqref="O20">
    <cfRule type="cellIs" dxfId="175" priority="1" operator="equal">
      <formula>5</formula>
    </cfRule>
    <cfRule type="cellIs" dxfId="174" priority="2" operator="equal">
      <formula>1</formula>
    </cfRule>
    <cfRule type="cellIs" dxfId="173" priority="3" operator="equal">
      <formula>"NOT APPLICABLE"</formula>
    </cfRule>
    <cfRule type="cellIs" dxfId="172" priority="4" operator="equal">
      <formula>5</formula>
    </cfRule>
    <cfRule type="cellIs" dxfId="171" priority="5" operator="equal">
      <formula>4</formula>
    </cfRule>
    <cfRule type="cellIs" dxfId="170" priority="6" operator="equal">
      <formula>3</formula>
    </cfRule>
    <cfRule type="cellIs" dxfId="169" priority="7" operator="equal">
      <formula>2</formula>
    </cfRule>
    <cfRule type="cellIs" dxfId="168" priority="8" operator="equal">
      <formula>1</formula>
    </cfRule>
  </conditionalFormatting>
  <pageMargins left="0.39370078740157483" right="0.39370078740157483" top="0.39370078740157483" bottom="0.39370078740157483" header="0.39370078740157483" footer="0.39370078740157483"/>
  <pageSetup paperSize="9" scale="65" firstPageNumber="3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Sheet1!$A$1:$A$7</xm:f>
          </x14:formula1>
          <xm:sqref>O8 O10 O12 O14 O16 O18 O20 O22</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SheetLayoutView="100" workbookViewId="0">
      <selection activeCell="A23" sqref="A23"/>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2175</v>
      </c>
      <c r="B1" s="499"/>
      <c r="C1" s="499"/>
      <c r="D1" s="499"/>
      <c r="E1" s="499"/>
      <c r="F1" s="499"/>
      <c r="G1" s="499"/>
      <c r="H1" s="499"/>
      <c r="I1" s="499"/>
      <c r="J1" s="499"/>
      <c r="K1" s="500"/>
      <c r="L1" s="1"/>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47" orientation="portrait" r:id="rId1"/>
  <headerFooter>
    <oddHeader>&amp;CSDBIP 2012/2013</oddHeader>
    <oddFooter>Page &amp;P of &amp;N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view="pageBreakPreview" topLeftCell="D1" zoomScaleSheetLayoutView="100" workbookViewId="0">
      <selection activeCell="F16" sqref="F16"/>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209"/>
      <c r="B1" s="209"/>
      <c r="C1" s="209"/>
      <c r="D1" s="508" t="s">
        <v>2176</v>
      </c>
      <c r="E1" s="508"/>
      <c r="F1" s="508"/>
      <c r="G1" s="508"/>
      <c r="H1" s="508"/>
      <c r="I1" s="508"/>
      <c r="J1" s="508"/>
      <c r="K1" s="508"/>
      <c r="L1" s="508"/>
      <c r="M1" s="508"/>
      <c r="N1" s="508"/>
      <c r="O1" s="508"/>
      <c r="P1" s="508"/>
    </row>
    <row r="2" spans="1:16" ht="25.5" x14ac:dyDescent="0.35">
      <c r="A2" s="209"/>
      <c r="B2" s="209"/>
      <c r="C2" s="209"/>
      <c r="D2" s="508" t="s">
        <v>2425</v>
      </c>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2177</v>
      </c>
    </row>
    <row r="13" spans="1:16" s="189" customFormat="1" ht="18" x14ac:dyDescent="0.25"/>
    <row r="14" spans="1:16" s="189" customFormat="1" ht="18" x14ac:dyDescent="0.25">
      <c r="D14" s="190">
        <v>1.1000000000000001</v>
      </c>
      <c r="E14" s="188" t="s">
        <v>2118</v>
      </c>
      <c r="F14" s="189">
        <v>58</v>
      </c>
    </row>
    <row r="15" spans="1:16" s="189" customFormat="1" ht="18.75" x14ac:dyDescent="0.3">
      <c r="D15" s="189" t="s">
        <v>2119</v>
      </c>
      <c r="E15" s="191" t="s">
        <v>2120</v>
      </c>
      <c r="F15" s="189">
        <v>58</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s="189" customFormat="1" ht="18" hidden="1" x14ac:dyDescent="0.25">
      <c r="D42" s="194"/>
      <c r="E42" s="195"/>
      <c r="F42" s="196"/>
      <c r="G42" s="196"/>
    </row>
    <row r="43" spans="4:7" s="189" customFormat="1" ht="18" hidden="1" x14ac:dyDescent="0.25">
      <c r="D43" s="196"/>
      <c r="E43" s="196"/>
      <c r="F43" s="196"/>
      <c r="G43" s="196"/>
    </row>
    <row r="44" spans="4:7" s="189" customFormat="1" ht="18" hidden="1" x14ac:dyDescent="0.25">
      <c r="D44" s="196"/>
      <c r="E44" s="196"/>
      <c r="F44" s="196"/>
      <c r="G44" s="196"/>
    </row>
    <row r="45" spans="4:7" s="208" customFormat="1" ht="15.75" hidden="1" x14ac:dyDescent="0.25">
      <c r="D45" s="198"/>
      <c r="E45" s="198"/>
      <c r="F45" s="198"/>
      <c r="G45" s="198"/>
    </row>
    <row r="46" spans="4:7" hidden="1" x14ac:dyDescent="0.3"/>
    <row r="47" spans="4:7" hidden="1" x14ac:dyDescent="0.3"/>
    <row r="71" spans="4:7" s="189" customFormat="1" ht="18" x14ac:dyDescent="0.25">
      <c r="D71" s="194"/>
      <c r="E71" s="195"/>
      <c r="F71" s="196"/>
      <c r="G71" s="196"/>
    </row>
    <row r="72" spans="4:7" s="189" customFormat="1" ht="18" x14ac:dyDescent="0.25">
      <c r="D72" s="196"/>
      <c r="E72" s="196"/>
      <c r="F72" s="196"/>
      <c r="G72" s="196"/>
    </row>
    <row r="73" spans="4:7" s="189" customFormat="1" ht="18" x14ac:dyDescent="0.25">
      <c r="D73" s="196"/>
      <c r="E73" s="196"/>
      <c r="F73" s="196"/>
      <c r="G73" s="196"/>
    </row>
    <row r="74" spans="4:7" s="208" customFormat="1" ht="15.75" x14ac:dyDescent="0.25">
      <c r="D74" s="198"/>
      <c r="E74" s="198"/>
      <c r="F74" s="198"/>
      <c r="G74" s="198"/>
    </row>
  </sheetData>
  <dataConsolidate/>
  <mergeCells count="3">
    <mergeCell ref="D1:P1"/>
    <mergeCell ref="D2:P2"/>
    <mergeCell ref="G4:G10"/>
  </mergeCells>
  <pageMargins left="0.70866141732283472" right="0.70866141732283472" top="0.74803149606299213" bottom="0.74803149606299213" header="0.31496062992125984" footer="0.31496062992125984"/>
  <pageSetup paperSize="9" scale="67" firstPageNumber="166" fitToHeight="25" orientation="portrait" r:id="rId1"/>
  <headerFooter>
    <oddFooter>Page &amp;P of &amp;N</oddFooter>
  </headerFooter>
  <rowBreaks count="1" manualBreakCount="1">
    <brk id="46"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2178</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2178</v>
      </c>
    </row>
    <row r="13" spans="1:16" s="189" customFormat="1" ht="18" x14ac:dyDescent="0.25"/>
    <row r="14" spans="1:16" s="189" customFormat="1" ht="18" x14ac:dyDescent="0.25">
      <c r="D14" s="190">
        <v>1.1000000000000001</v>
      </c>
      <c r="E14" s="188" t="s">
        <v>2118</v>
      </c>
      <c r="F14" s="189">
        <v>14</v>
      </c>
    </row>
    <row r="15" spans="1:16" s="189" customFormat="1" ht="18.75" x14ac:dyDescent="0.3">
      <c r="D15" s="189" t="s">
        <v>2119</v>
      </c>
      <c r="E15" s="191" t="s">
        <v>2120</v>
      </c>
      <c r="F15" s="189">
        <v>14</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19" spans="4:13" s="189" customFormat="1" ht="18" x14ac:dyDescent="0.25"/>
    <row r="42" spans="4:7" s="189" customFormat="1" ht="18" x14ac:dyDescent="0.25">
      <c r="D42" s="194"/>
      <c r="E42" s="195"/>
      <c r="F42" s="196"/>
      <c r="G42" s="196"/>
    </row>
    <row r="43" spans="4:7" s="189" customFormat="1" ht="18" x14ac:dyDescent="0.25">
      <c r="D43" s="196"/>
      <c r="E43" s="196"/>
      <c r="F43" s="196"/>
      <c r="G43" s="196"/>
    </row>
    <row r="44" spans="4:7" s="189" customFormat="1" ht="18" x14ac:dyDescent="0.25">
      <c r="D44" s="196"/>
      <c r="E44" s="196"/>
      <c r="F44" s="196"/>
      <c r="G44" s="196"/>
    </row>
    <row r="45" spans="4:7" s="208" customFormat="1" ht="15.75" x14ac:dyDescent="0.25">
      <c r="D45" s="198"/>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72" fitToHeight="25" orientation="portrait" r:id="rId1"/>
  <headerFooter>
    <oddFooter>Page &amp;P of &amp;N</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35"/>
  <sheetViews>
    <sheetView view="pageBreakPreview" zoomScaleNormal="100" zoomScaleSheetLayoutView="100" workbookViewId="0">
      <pane ySplit="7" topLeftCell="A44" activePane="bottomLeft" state="frozen"/>
      <selection pane="bottomLeft" activeCell="A34" sqref="A34:A35"/>
    </sheetView>
  </sheetViews>
  <sheetFormatPr defaultRowHeight="15" x14ac:dyDescent="0.25"/>
  <cols>
    <col min="1" max="1" width="8.7109375" style="99" customWidth="1"/>
    <col min="2" max="2" width="20.140625" style="99" bestFit="1" customWidth="1"/>
    <col min="3" max="3" width="10.5703125" style="99" customWidth="1"/>
    <col min="4" max="4" width="9.85546875" style="99" customWidth="1"/>
    <col min="5" max="5" width="9.140625" style="99"/>
    <col min="6" max="7" width="10.42578125" style="99" customWidth="1"/>
    <col min="8" max="8" width="11.28515625" style="99" customWidth="1"/>
    <col min="9" max="9" width="9.5703125" style="99" customWidth="1"/>
    <col min="10" max="12" width="9.140625" style="99"/>
    <col min="13" max="13" width="11.28515625" style="99" customWidth="1"/>
    <col min="14" max="16384" width="9.140625" style="99"/>
  </cols>
  <sheetData>
    <row r="1" spans="1:18" ht="15.75" x14ac:dyDescent="0.25">
      <c r="A1" s="537" t="s">
        <v>2</v>
      </c>
      <c r="B1" s="537"/>
      <c r="C1" s="537"/>
      <c r="D1" s="537"/>
      <c r="E1" s="537"/>
      <c r="F1" s="537"/>
    </row>
    <row r="3" spans="1:18" ht="15.75" x14ac:dyDescent="0.25">
      <c r="A3" s="537" t="s">
        <v>529</v>
      </c>
      <c r="B3" s="537"/>
      <c r="C3" s="537"/>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534</v>
      </c>
      <c r="M6" s="515" t="s">
        <v>2421</v>
      </c>
      <c r="N6" s="516"/>
      <c r="O6" s="516"/>
      <c r="P6" s="516"/>
      <c r="Q6" s="516"/>
      <c r="R6" s="517"/>
    </row>
    <row r="7" spans="1:18" ht="48" x14ac:dyDescent="0.25">
      <c r="A7" s="533"/>
      <c r="B7" s="534"/>
      <c r="C7" s="533"/>
      <c r="D7" s="533"/>
      <c r="E7" s="533"/>
      <c r="F7" s="533"/>
      <c r="G7" s="533"/>
      <c r="H7" s="534"/>
      <c r="I7" s="104" t="s">
        <v>11</v>
      </c>
      <c r="J7" s="104" t="s">
        <v>11</v>
      </c>
      <c r="K7" s="104" t="s">
        <v>11</v>
      </c>
      <c r="L7" s="543"/>
      <c r="M7" s="319" t="s">
        <v>2340</v>
      </c>
      <c r="N7" s="319" t="s">
        <v>2422</v>
      </c>
      <c r="O7" s="319" t="s">
        <v>2342</v>
      </c>
      <c r="P7" s="319" t="s">
        <v>2337</v>
      </c>
      <c r="Q7" s="319" t="s">
        <v>2338</v>
      </c>
      <c r="R7" s="319" t="s">
        <v>2339</v>
      </c>
    </row>
    <row r="8" spans="1:18" ht="93" customHeight="1" x14ac:dyDescent="0.25">
      <c r="A8" s="549" t="s">
        <v>1222</v>
      </c>
      <c r="B8" s="549" t="s">
        <v>35</v>
      </c>
      <c r="C8" s="549" t="s">
        <v>303</v>
      </c>
      <c r="D8" s="549" t="s">
        <v>304</v>
      </c>
      <c r="E8" s="549" t="s">
        <v>17</v>
      </c>
      <c r="F8" s="549" t="s">
        <v>1844</v>
      </c>
      <c r="G8" s="549" t="s">
        <v>1844</v>
      </c>
      <c r="H8" s="549" t="s">
        <v>608</v>
      </c>
      <c r="I8" s="129" t="s">
        <v>17</v>
      </c>
      <c r="J8" s="129" t="s">
        <v>17</v>
      </c>
      <c r="K8" s="129" t="s">
        <v>17</v>
      </c>
      <c r="L8" s="549" t="s">
        <v>14</v>
      </c>
      <c r="M8" s="409" t="s">
        <v>1844</v>
      </c>
      <c r="N8" s="409" t="s">
        <v>1844</v>
      </c>
      <c r="O8" s="402">
        <v>3</v>
      </c>
      <c r="P8" s="409" t="s">
        <v>17</v>
      </c>
      <c r="Q8" s="409" t="s">
        <v>17</v>
      </c>
      <c r="R8" s="269" t="s">
        <v>2863</v>
      </c>
    </row>
    <row r="9" spans="1:18" x14ac:dyDescent="0.25">
      <c r="A9" s="549"/>
      <c r="B9" s="549"/>
      <c r="C9" s="549"/>
      <c r="D9" s="549"/>
      <c r="E9" s="549"/>
      <c r="F9" s="549"/>
      <c r="G9" s="549"/>
      <c r="H9" s="549"/>
      <c r="I9" s="129" t="s">
        <v>17</v>
      </c>
      <c r="J9" s="129" t="s">
        <v>17</v>
      </c>
      <c r="K9" s="129" t="s">
        <v>17</v>
      </c>
      <c r="L9" s="549"/>
      <c r="M9" s="409" t="s">
        <v>17</v>
      </c>
      <c r="N9" s="409" t="s">
        <v>17</v>
      </c>
      <c r="O9" s="409" t="s">
        <v>17</v>
      </c>
      <c r="P9" s="409" t="s">
        <v>17</v>
      </c>
      <c r="Q9" s="409" t="s">
        <v>17</v>
      </c>
      <c r="R9" s="409" t="s">
        <v>17</v>
      </c>
    </row>
    <row r="10" spans="1:18" ht="84" x14ac:dyDescent="0.25">
      <c r="A10" s="549" t="s">
        <v>1223</v>
      </c>
      <c r="B10" s="549" t="s">
        <v>35</v>
      </c>
      <c r="C10" s="549"/>
      <c r="D10" s="549"/>
      <c r="E10" s="549"/>
      <c r="F10" s="549" t="s">
        <v>2007</v>
      </c>
      <c r="G10" s="549" t="s">
        <v>2007</v>
      </c>
      <c r="H10" s="549"/>
      <c r="I10" s="129" t="s">
        <v>17</v>
      </c>
      <c r="J10" s="129" t="s">
        <v>17</v>
      </c>
      <c r="K10" s="129" t="s">
        <v>17</v>
      </c>
      <c r="L10" s="549"/>
      <c r="M10" s="409" t="s">
        <v>2007</v>
      </c>
      <c r="N10" s="409" t="s">
        <v>2007</v>
      </c>
      <c r="O10" s="402">
        <v>3</v>
      </c>
      <c r="P10" s="409" t="s">
        <v>17</v>
      </c>
      <c r="Q10" s="409" t="s">
        <v>17</v>
      </c>
      <c r="R10" s="352" t="s">
        <v>2863</v>
      </c>
    </row>
    <row r="11" spans="1:18" x14ac:dyDescent="0.25">
      <c r="A11" s="549"/>
      <c r="B11" s="549"/>
      <c r="C11" s="549"/>
      <c r="D11" s="549"/>
      <c r="E11" s="549"/>
      <c r="F11" s="549"/>
      <c r="G11" s="549"/>
      <c r="H11" s="549"/>
      <c r="I11" s="129" t="s">
        <v>17</v>
      </c>
      <c r="J11" s="129" t="s">
        <v>17</v>
      </c>
      <c r="K11" s="129" t="s">
        <v>17</v>
      </c>
      <c r="L11" s="549"/>
      <c r="M11" s="409" t="s">
        <v>17</v>
      </c>
      <c r="N11" s="409" t="s">
        <v>17</v>
      </c>
      <c r="O11" s="409" t="s">
        <v>17</v>
      </c>
      <c r="P11" s="409" t="s">
        <v>17</v>
      </c>
      <c r="Q11" s="409" t="s">
        <v>17</v>
      </c>
      <c r="R11" s="409" t="s">
        <v>17</v>
      </c>
    </row>
    <row r="12" spans="1:18" ht="83.25" customHeight="1" x14ac:dyDescent="0.25">
      <c r="A12" s="549" t="s">
        <v>1224</v>
      </c>
      <c r="B12" s="549" t="s">
        <v>35</v>
      </c>
      <c r="C12" s="549"/>
      <c r="D12" s="549" t="s">
        <v>304</v>
      </c>
      <c r="E12" s="549" t="s">
        <v>17</v>
      </c>
      <c r="F12" s="549" t="s">
        <v>2008</v>
      </c>
      <c r="G12" s="549" t="s">
        <v>2008</v>
      </c>
      <c r="H12" s="549" t="s">
        <v>608</v>
      </c>
      <c r="I12" s="129" t="s">
        <v>17</v>
      </c>
      <c r="J12" s="129" t="s">
        <v>17</v>
      </c>
      <c r="K12" s="129" t="s">
        <v>17</v>
      </c>
      <c r="L12" s="549" t="s">
        <v>537</v>
      </c>
      <c r="M12" s="409" t="s">
        <v>2009</v>
      </c>
      <c r="N12" s="409" t="s">
        <v>2009</v>
      </c>
      <c r="O12" s="402">
        <v>3</v>
      </c>
      <c r="P12" s="409" t="s">
        <v>17</v>
      </c>
      <c r="Q12" s="409" t="s">
        <v>17</v>
      </c>
      <c r="R12" s="269" t="s">
        <v>2863</v>
      </c>
    </row>
    <row r="13" spans="1:18" x14ac:dyDescent="0.25">
      <c r="A13" s="549"/>
      <c r="B13" s="549"/>
      <c r="C13" s="549"/>
      <c r="D13" s="549"/>
      <c r="E13" s="549"/>
      <c r="F13" s="549"/>
      <c r="G13" s="549"/>
      <c r="H13" s="549"/>
      <c r="I13" s="129" t="s">
        <v>17</v>
      </c>
      <c r="J13" s="129" t="s">
        <v>17</v>
      </c>
      <c r="K13" s="129" t="s">
        <v>17</v>
      </c>
      <c r="L13" s="549"/>
      <c r="M13" s="409" t="s">
        <v>17</v>
      </c>
      <c r="N13" s="409" t="s">
        <v>17</v>
      </c>
      <c r="O13" s="409" t="s">
        <v>17</v>
      </c>
      <c r="P13" s="409" t="s">
        <v>17</v>
      </c>
      <c r="Q13" s="409" t="s">
        <v>17</v>
      </c>
      <c r="R13" s="409" t="s">
        <v>17</v>
      </c>
    </row>
    <row r="14" spans="1:18" ht="108" x14ac:dyDescent="0.25">
      <c r="A14" s="549" t="s">
        <v>1225</v>
      </c>
      <c r="B14" s="549" t="s">
        <v>35</v>
      </c>
      <c r="C14" s="549"/>
      <c r="D14" s="549"/>
      <c r="E14" s="549"/>
      <c r="F14" s="549" t="s">
        <v>305</v>
      </c>
      <c r="G14" s="549" t="s">
        <v>2010</v>
      </c>
      <c r="H14" s="549" t="s">
        <v>609</v>
      </c>
      <c r="I14" s="129" t="s">
        <v>17</v>
      </c>
      <c r="J14" s="129" t="s">
        <v>17</v>
      </c>
      <c r="K14" s="129" t="s">
        <v>17</v>
      </c>
      <c r="L14" s="549"/>
      <c r="M14" s="409" t="s">
        <v>2011</v>
      </c>
      <c r="N14" s="409" t="s">
        <v>2011</v>
      </c>
      <c r="O14" s="402">
        <v>3</v>
      </c>
      <c r="P14" s="409" t="s">
        <v>17</v>
      </c>
      <c r="Q14" s="409" t="s">
        <v>17</v>
      </c>
      <c r="R14" s="269" t="s">
        <v>2863</v>
      </c>
    </row>
    <row r="15" spans="1:18" x14ac:dyDescent="0.25">
      <c r="A15" s="549"/>
      <c r="B15" s="549"/>
      <c r="C15" s="549"/>
      <c r="D15" s="549"/>
      <c r="E15" s="549"/>
      <c r="F15" s="549"/>
      <c r="G15" s="549"/>
      <c r="H15" s="549"/>
      <c r="I15" s="129" t="s">
        <v>17</v>
      </c>
      <c r="J15" s="129" t="s">
        <v>17</v>
      </c>
      <c r="K15" s="129" t="s">
        <v>17</v>
      </c>
      <c r="L15" s="549"/>
      <c r="M15" s="409" t="s">
        <v>17</v>
      </c>
      <c r="N15" s="409" t="s">
        <v>17</v>
      </c>
      <c r="O15" s="409" t="s">
        <v>17</v>
      </c>
      <c r="P15" s="409" t="s">
        <v>17</v>
      </c>
      <c r="Q15" s="409" t="s">
        <v>17</v>
      </c>
      <c r="R15" s="409" t="s">
        <v>17</v>
      </c>
    </row>
    <row r="16" spans="1:18" ht="72" x14ac:dyDescent="0.25">
      <c r="A16" s="549" t="s">
        <v>1226</v>
      </c>
      <c r="B16" s="549" t="s">
        <v>35</v>
      </c>
      <c r="C16" s="549"/>
      <c r="D16" s="603"/>
      <c r="E16" s="549"/>
      <c r="F16" s="549" t="s">
        <v>2012</v>
      </c>
      <c r="G16" s="549" t="s">
        <v>2012</v>
      </c>
      <c r="H16" s="549" t="s">
        <v>610</v>
      </c>
      <c r="I16" s="129" t="s">
        <v>17</v>
      </c>
      <c r="J16" s="129" t="s">
        <v>17</v>
      </c>
      <c r="K16" s="129" t="s">
        <v>17</v>
      </c>
      <c r="L16" s="549" t="s">
        <v>14</v>
      </c>
      <c r="M16" s="409" t="s">
        <v>1539</v>
      </c>
      <c r="N16" s="409" t="s">
        <v>1539</v>
      </c>
      <c r="O16" s="402">
        <v>3</v>
      </c>
      <c r="P16" s="409" t="s">
        <v>17</v>
      </c>
      <c r="Q16" s="409" t="s">
        <v>17</v>
      </c>
      <c r="R16" s="269" t="s">
        <v>2864</v>
      </c>
    </row>
    <row r="17" spans="1:18" x14ac:dyDescent="0.25">
      <c r="A17" s="549"/>
      <c r="B17" s="549"/>
      <c r="C17" s="549"/>
      <c r="D17" s="603"/>
      <c r="E17" s="549"/>
      <c r="F17" s="549"/>
      <c r="G17" s="549"/>
      <c r="H17" s="549"/>
      <c r="I17" s="129" t="s">
        <v>17</v>
      </c>
      <c r="J17" s="129" t="s">
        <v>17</v>
      </c>
      <c r="K17" s="129" t="s">
        <v>17</v>
      </c>
      <c r="L17" s="549"/>
      <c r="M17" s="409" t="s">
        <v>17</v>
      </c>
      <c r="N17" s="409" t="s">
        <v>17</v>
      </c>
      <c r="O17" s="409" t="s">
        <v>17</v>
      </c>
      <c r="P17" s="409" t="s">
        <v>17</v>
      </c>
      <c r="Q17" s="409" t="s">
        <v>17</v>
      </c>
      <c r="R17" s="409" t="s">
        <v>17</v>
      </c>
    </row>
    <row r="18" spans="1:18" ht="84" x14ac:dyDescent="0.25">
      <c r="A18" s="549" t="s">
        <v>1227</v>
      </c>
      <c r="B18" s="549" t="s">
        <v>35</v>
      </c>
      <c r="C18" s="549"/>
      <c r="D18" s="603"/>
      <c r="E18" s="549"/>
      <c r="F18" s="549" t="s">
        <v>2013</v>
      </c>
      <c r="G18" s="549" t="s">
        <v>2013</v>
      </c>
      <c r="H18" s="549" t="s">
        <v>611</v>
      </c>
      <c r="I18" s="129" t="s">
        <v>17</v>
      </c>
      <c r="J18" s="129" t="s">
        <v>17</v>
      </c>
      <c r="K18" s="129" t="s">
        <v>17</v>
      </c>
      <c r="L18" s="549" t="s">
        <v>17</v>
      </c>
      <c r="M18" s="409" t="s">
        <v>2014</v>
      </c>
      <c r="N18" s="409" t="s">
        <v>2014</v>
      </c>
      <c r="O18" s="402">
        <v>3</v>
      </c>
      <c r="P18" s="409" t="s">
        <v>17</v>
      </c>
      <c r="Q18" s="409" t="s">
        <v>17</v>
      </c>
      <c r="R18" s="269" t="s">
        <v>2865</v>
      </c>
    </row>
    <row r="19" spans="1:18" x14ac:dyDescent="0.25">
      <c r="A19" s="549"/>
      <c r="B19" s="549"/>
      <c r="C19" s="549"/>
      <c r="D19" s="603"/>
      <c r="E19" s="549"/>
      <c r="F19" s="549"/>
      <c r="G19" s="549"/>
      <c r="H19" s="549"/>
      <c r="I19" s="129" t="s">
        <v>17</v>
      </c>
      <c r="J19" s="129" t="s">
        <v>17</v>
      </c>
      <c r="K19" s="129" t="s">
        <v>17</v>
      </c>
      <c r="L19" s="549"/>
      <c r="M19" s="409" t="s">
        <v>17</v>
      </c>
      <c r="N19" s="409" t="s">
        <v>17</v>
      </c>
      <c r="O19" s="409" t="s">
        <v>17</v>
      </c>
      <c r="P19" s="409" t="s">
        <v>17</v>
      </c>
      <c r="Q19" s="409" t="s">
        <v>17</v>
      </c>
      <c r="R19" s="409" t="s">
        <v>17</v>
      </c>
    </row>
    <row r="20" spans="1:18" ht="104.25" customHeight="1" x14ac:dyDescent="0.25">
      <c r="A20" s="549" t="s">
        <v>1228</v>
      </c>
      <c r="B20" s="549" t="s">
        <v>35</v>
      </c>
      <c r="C20" s="549"/>
      <c r="D20" s="603"/>
      <c r="E20" s="549"/>
      <c r="F20" s="549" t="s">
        <v>2015</v>
      </c>
      <c r="G20" s="549" t="s">
        <v>2016</v>
      </c>
      <c r="H20" s="549" t="s">
        <v>612</v>
      </c>
      <c r="I20" s="129" t="s">
        <v>17</v>
      </c>
      <c r="J20" s="129" t="s">
        <v>17</v>
      </c>
      <c r="K20" s="129" t="s">
        <v>17</v>
      </c>
      <c r="L20" s="549" t="s">
        <v>14</v>
      </c>
      <c r="M20" s="148" t="s">
        <v>1845</v>
      </c>
      <c r="N20" s="148" t="s">
        <v>1845</v>
      </c>
      <c r="O20" s="402">
        <v>3</v>
      </c>
      <c r="P20" s="409" t="s">
        <v>17</v>
      </c>
      <c r="Q20" s="409" t="s">
        <v>17</v>
      </c>
      <c r="R20" s="352" t="s">
        <v>2866</v>
      </c>
    </row>
    <row r="21" spans="1:18" x14ac:dyDescent="0.25">
      <c r="A21" s="549"/>
      <c r="B21" s="549"/>
      <c r="C21" s="549"/>
      <c r="D21" s="603"/>
      <c r="E21" s="549"/>
      <c r="F21" s="549"/>
      <c r="G21" s="549"/>
      <c r="H21" s="549"/>
      <c r="I21" s="129" t="s">
        <v>17</v>
      </c>
      <c r="J21" s="129" t="s">
        <v>17</v>
      </c>
      <c r="K21" s="129" t="s">
        <v>17</v>
      </c>
      <c r="L21" s="549"/>
      <c r="M21" s="409" t="s">
        <v>17</v>
      </c>
      <c r="N21" s="409" t="s">
        <v>17</v>
      </c>
      <c r="O21" s="409" t="s">
        <v>17</v>
      </c>
      <c r="P21" s="409" t="s">
        <v>17</v>
      </c>
      <c r="Q21" s="409" t="s">
        <v>17</v>
      </c>
      <c r="R21" s="409" t="s">
        <v>17</v>
      </c>
    </row>
    <row r="22" spans="1:18" ht="68.25" customHeight="1" x14ac:dyDescent="0.25">
      <c r="A22" s="549" t="s">
        <v>1229</v>
      </c>
      <c r="B22" s="549" t="s">
        <v>35</v>
      </c>
      <c r="C22" s="549"/>
      <c r="D22" s="549" t="s">
        <v>307</v>
      </c>
      <c r="E22" s="549" t="s">
        <v>17</v>
      </c>
      <c r="F22" s="549" t="s">
        <v>308</v>
      </c>
      <c r="G22" s="549" t="s">
        <v>613</v>
      </c>
      <c r="H22" s="549" t="s">
        <v>309</v>
      </c>
      <c r="I22" s="549"/>
      <c r="J22" s="549" t="s">
        <v>17</v>
      </c>
      <c r="K22" s="549" t="s">
        <v>17</v>
      </c>
      <c r="L22" s="549" t="s">
        <v>14</v>
      </c>
      <c r="M22" s="409" t="s">
        <v>614</v>
      </c>
      <c r="N22" s="409" t="s">
        <v>614</v>
      </c>
      <c r="O22" s="402">
        <v>3</v>
      </c>
      <c r="P22" s="409" t="s">
        <v>17</v>
      </c>
      <c r="Q22" s="409" t="s">
        <v>17</v>
      </c>
      <c r="R22" s="269" t="s">
        <v>2867</v>
      </c>
    </row>
    <row r="23" spans="1:18" x14ac:dyDescent="0.25">
      <c r="A23" s="549"/>
      <c r="B23" s="549"/>
      <c r="C23" s="549"/>
      <c r="D23" s="549"/>
      <c r="E23" s="549"/>
      <c r="F23" s="549"/>
      <c r="G23" s="549"/>
      <c r="H23" s="549"/>
      <c r="I23" s="549"/>
      <c r="J23" s="549"/>
      <c r="K23" s="549"/>
      <c r="L23" s="549"/>
      <c r="M23" s="409" t="s">
        <v>17</v>
      </c>
      <c r="N23" s="409" t="s">
        <v>17</v>
      </c>
      <c r="O23" s="409" t="s">
        <v>17</v>
      </c>
      <c r="P23" s="409" t="s">
        <v>17</v>
      </c>
      <c r="Q23" s="409" t="s">
        <v>17</v>
      </c>
      <c r="R23" s="409" t="s">
        <v>17</v>
      </c>
    </row>
    <row r="24" spans="1:18" ht="74.25" customHeight="1" x14ac:dyDescent="0.25">
      <c r="A24" s="549" t="s">
        <v>1230</v>
      </c>
      <c r="B24" s="549" t="s">
        <v>35</v>
      </c>
      <c r="C24" s="549"/>
      <c r="D24" s="549" t="s">
        <v>310</v>
      </c>
      <c r="E24" s="549" t="s">
        <v>57</v>
      </c>
      <c r="F24" s="549" t="s">
        <v>311</v>
      </c>
      <c r="G24" s="549" t="s">
        <v>616</v>
      </c>
      <c r="H24" s="549" t="s">
        <v>615</v>
      </c>
      <c r="I24" s="549" t="s">
        <v>17</v>
      </c>
      <c r="J24" s="549" t="s">
        <v>17</v>
      </c>
      <c r="K24" s="549" t="s">
        <v>17</v>
      </c>
      <c r="L24" s="549" t="s">
        <v>14</v>
      </c>
      <c r="M24" s="409" t="s">
        <v>616</v>
      </c>
      <c r="N24" s="409" t="s">
        <v>616</v>
      </c>
      <c r="O24" s="402">
        <v>3</v>
      </c>
      <c r="P24" s="409" t="s">
        <v>17</v>
      </c>
      <c r="Q24" s="409" t="s">
        <v>17</v>
      </c>
      <c r="R24" s="269" t="s">
        <v>2864</v>
      </c>
    </row>
    <row r="25" spans="1:18" x14ac:dyDescent="0.25">
      <c r="A25" s="549"/>
      <c r="B25" s="549"/>
      <c r="C25" s="549"/>
      <c r="D25" s="549"/>
      <c r="E25" s="549"/>
      <c r="F25" s="549"/>
      <c r="G25" s="549"/>
      <c r="H25" s="549"/>
      <c r="I25" s="549"/>
      <c r="J25" s="549"/>
      <c r="K25" s="549"/>
      <c r="L25" s="549"/>
      <c r="M25" s="409" t="s">
        <v>17</v>
      </c>
      <c r="N25" s="409" t="s">
        <v>17</v>
      </c>
      <c r="O25" s="409" t="s">
        <v>17</v>
      </c>
      <c r="P25" s="409" t="s">
        <v>17</v>
      </c>
      <c r="Q25" s="409" t="s">
        <v>17</v>
      </c>
      <c r="R25" s="409" t="s">
        <v>17</v>
      </c>
    </row>
    <row r="26" spans="1:18" ht="79.5" customHeight="1" x14ac:dyDescent="0.25">
      <c r="A26" s="549" t="s">
        <v>1231</v>
      </c>
      <c r="B26" s="549" t="s">
        <v>35</v>
      </c>
      <c r="C26" s="549" t="s">
        <v>306</v>
      </c>
      <c r="D26" s="549" t="s">
        <v>310</v>
      </c>
      <c r="E26" s="549" t="s">
        <v>57</v>
      </c>
      <c r="F26" s="549" t="s">
        <v>2017</v>
      </c>
      <c r="G26" s="549" t="s">
        <v>2017</v>
      </c>
      <c r="H26" s="549" t="s">
        <v>312</v>
      </c>
      <c r="I26" s="549"/>
      <c r="J26" s="549" t="s">
        <v>17</v>
      </c>
      <c r="K26" s="549" t="s">
        <v>17</v>
      </c>
      <c r="L26" s="549" t="s">
        <v>14</v>
      </c>
      <c r="M26" s="409" t="s">
        <v>2017</v>
      </c>
      <c r="N26" s="409" t="s">
        <v>2017</v>
      </c>
      <c r="O26" s="402">
        <v>3</v>
      </c>
      <c r="P26" s="409" t="s">
        <v>17</v>
      </c>
      <c r="Q26" s="409" t="s">
        <v>17</v>
      </c>
      <c r="R26" s="404" t="s">
        <v>2864</v>
      </c>
    </row>
    <row r="27" spans="1:18" ht="21.75" customHeight="1" x14ac:dyDescent="0.25">
      <c r="A27" s="549"/>
      <c r="B27" s="549"/>
      <c r="C27" s="549"/>
      <c r="D27" s="549"/>
      <c r="E27" s="549"/>
      <c r="F27" s="549"/>
      <c r="G27" s="549"/>
      <c r="H27" s="549"/>
      <c r="I27" s="549"/>
      <c r="J27" s="549"/>
      <c r="K27" s="549"/>
      <c r="L27" s="549"/>
      <c r="M27" s="409" t="s">
        <v>17</v>
      </c>
      <c r="N27" s="409" t="s">
        <v>17</v>
      </c>
      <c r="O27" s="409" t="s">
        <v>17</v>
      </c>
      <c r="P27" s="409" t="s">
        <v>17</v>
      </c>
      <c r="Q27" s="409" t="s">
        <v>17</v>
      </c>
      <c r="R27" s="409" t="s">
        <v>17</v>
      </c>
    </row>
    <row r="28" spans="1:18" ht="50.25" customHeight="1" x14ac:dyDescent="0.25">
      <c r="A28" s="549" t="s">
        <v>1232</v>
      </c>
      <c r="B28" s="549" t="s">
        <v>35</v>
      </c>
      <c r="C28" s="549"/>
      <c r="D28" s="549"/>
      <c r="E28" s="549"/>
      <c r="F28" s="549" t="s">
        <v>313</v>
      </c>
      <c r="G28" s="549" t="s">
        <v>314</v>
      </c>
      <c r="H28" s="549" t="s">
        <v>315</v>
      </c>
      <c r="I28" s="549"/>
      <c r="J28" s="549" t="s">
        <v>17</v>
      </c>
      <c r="K28" s="549" t="s">
        <v>17</v>
      </c>
      <c r="L28" s="549" t="s">
        <v>14</v>
      </c>
      <c r="M28" s="409" t="s">
        <v>1540</v>
      </c>
      <c r="N28" s="409" t="s">
        <v>17</v>
      </c>
      <c r="O28" s="402" t="s">
        <v>2115</v>
      </c>
      <c r="P28" s="409" t="s">
        <v>17</v>
      </c>
      <c r="Q28" s="409" t="s">
        <v>17</v>
      </c>
      <c r="R28" s="402" t="s">
        <v>2868</v>
      </c>
    </row>
    <row r="29" spans="1:18" x14ac:dyDescent="0.25">
      <c r="A29" s="549"/>
      <c r="B29" s="549"/>
      <c r="C29" s="549"/>
      <c r="D29" s="549"/>
      <c r="E29" s="549"/>
      <c r="F29" s="549"/>
      <c r="G29" s="549"/>
      <c r="H29" s="549"/>
      <c r="I29" s="549"/>
      <c r="J29" s="549"/>
      <c r="K29" s="549"/>
      <c r="L29" s="549"/>
      <c r="M29" s="409" t="s">
        <v>17</v>
      </c>
      <c r="N29" s="409" t="s">
        <v>17</v>
      </c>
      <c r="O29" s="409" t="s">
        <v>17</v>
      </c>
      <c r="P29" s="409" t="s">
        <v>17</v>
      </c>
      <c r="Q29" s="409" t="s">
        <v>17</v>
      </c>
      <c r="R29" s="409" t="s">
        <v>17</v>
      </c>
    </row>
    <row r="30" spans="1:18" ht="80.25" customHeight="1" x14ac:dyDescent="0.25">
      <c r="A30" s="549" t="s">
        <v>1233</v>
      </c>
      <c r="B30" s="549" t="s">
        <v>35</v>
      </c>
      <c r="C30" s="549"/>
      <c r="D30" s="549" t="s">
        <v>617</v>
      </c>
      <c r="E30" s="549" t="s">
        <v>17</v>
      </c>
      <c r="F30" s="549" t="s">
        <v>316</v>
      </c>
      <c r="G30" s="549" t="s">
        <v>1541</v>
      </c>
      <c r="H30" s="549" t="s">
        <v>341</v>
      </c>
      <c r="I30" s="549" t="s">
        <v>17</v>
      </c>
      <c r="J30" s="549" t="s">
        <v>17</v>
      </c>
      <c r="K30" s="549" t="s">
        <v>17</v>
      </c>
      <c r="L30" s="549" t="s">
        <v>14</v>
      </c>
      <c r="M30" s="410" t="s">
        <v>1542</v>
      </c>
      <c r="N30" s="410" t="s">
        <v>1542</v>
      </c>
      <c r="O30" s="402">
        <v>3</v>
      </c>
      <c r="P30" s="409" t="s">
        <v>17</v>
      </c>
      <c r="Q30" s="409" t="s">
        <v>17</v>
      </c>
      <c r="R30" s="352" t="s">
        <v>2869</v>
      </c>
    </row>
    <row r="31" spans="1:18" ht="29.25" customHeight="1" x14ac:dyDescent="0.25">
      <c r="A31" s="549"/>
      <c r="B31" s="549"/>
      <c r="C31" s="549"/>
      <c r="D31" s="549"/>
      <c r="E31" s="549"/>
      <c r="F31" s="549"/>
      <c r="G31" s="549"/>
      <c r="H31" s="549"/>
      <c r="I31" s="549"/>
      <c r="J31" s="549"/>
      <c r="K31" s="549"/>
      <c r="L31" s="549"/>
      <c r="M31" s="409" t="s">
        <v>17</v>
      </c>
      <c r="N31" s="409" t="s">
        <v>17</v>
      </c>
      <c r="O31" s="409" t="s">
        <v>17</v>
      </c>
      <c r="P31" s="409" t="s">
        <v>17</v>
      </c>
      <c r="Q31" s="409" t="s">
        <v>17</v>
      </c>
      <c r="R31" s="409" t="s">
        <v>17</v>
      </c>
    </row>
    <row r="32" spans="1:18" ht="120" x14ac:dyDescent="0.25">
      <c r="A32" s="549" t="s">
        <v>1612</v>
      </c>
      <c r="B32" s="549" t="s">
        <v>35</v>
      </c>
      <c r="C32" s="549" t="s">
        <v>317</v>
      </c>
      <c r="D32" s="549" t="s">
        <v>318</v>
      </c>
      <c r="E32" s="549" t="s">
        <v>17</v>
      </c>
      <c r="F32" s="549" t="s">
        <v>2018</v>
      </c>
      <c r="G32" s="549" t="s">
        <v>2019</v>
      </c>
      <c r="H32" s="549" t="s">
        <v>2409</v>
      </c>
      <c r="I32" s="549"/>
      <c r="J32" s="549" t="s">
        <v>17</v>
      </c>
      <c r="K32" s="549" t="s">
        <v>17</v>
      </c>
      <c r="L32" s="549" t="s">
        <v>14</v>
      </c>
      <c r="M32" s="409" t="s">
        <v>2019</v>
      </c>
      <c r="N32" s="409" t="s">
        <v>2019</v>
      </c>
      <c r="O32" s="402">
        <v>3</v>
      </c>
      <c r="P32" s="409" t="s">
        <v>17</v>
      </c>
      <c r="Q32" s="409" t="s">
        <v>17</v>
      </c>
      <c r="R32" s="352" t="s">
        <v>2870</v>
      </c>
    </row>
    <row r="33" spans="1:18" x14ac:dyDescent="0.25">
      <c r="A33" s="549"/>
      <c r="B33" s="549"/>
      <c r="C33" s="549"/>
      <c r="D33" s="549"/>
      <c r="E33" s="549"/>
      <c r="F33" s="549"/>
      <c r="G33" s="549"/>
      <c r="H33" s="549"/>
      <c r="I33" s="549"/>
      <c r="J33" s="549"/>
      <c r="K33" s="549"/>
      <c r="L33" s="549"/>
      <c r="M33" s="409" t="s">
        <v>17</v>
      </c>
      <c r="N33" s="409" t="s">
        <v>17</v>
      </c>
      <c r="O33" s="409" t="s">
        <v>17</v>
      </c>
      <c r="P33" s="409" t="s">
        <v>17</v>
      </c>
      <c r="Q33" s="409" t="s">
        <v>17</v>
      </c>
      <c r="R33" s="409" t="s">
        <v>17</v>
      </c>
    </row>
    <row r="34" spans="1:18" ht="108" customHeight="1" x14ac:dyDescent="0.25">
      <c r="A34" s="549" t="s">
        <v>1234</v>
      </c>
      <c r="B34" s="549" t="s">
        <v>35</v>
      </c>
      <c r="C34" s="549"/>
      <c r="D34" s="549" t="s">
        <v>319</v>
      </c>
      <c r="E34" s="549" t="s">
        <v>17</v>
      </c>
      <c r="F34" s="549" t="s">
        <v>1556</v>
      </c>
      <c r="G34" s="549" t="s">
        <v>2020</v>
      </c>
      <c r="H34" s="549" t="s">
        <v>618</v>
      </c>
      <c r="I34" s="549" t="s">
        <v>17</v>
      </c>
      <c r="J34" s="549" t="s">
        <v>17</v>
      </c>
      <c r="K34" s="549" t="s">
        <v>17</v>
      </c>
      <c r="L34" s="549" t="s">
        <v>14</v>
      </c>
      <c r="M34" s="409" t="s">
        <v>2020</v>
      </c>
      <c r="N34" s="409" t="s">
        <v>2020</v>
      </c>
      <c r="O34" s="402">
        <v>3</v>
      </c>
      <c r="P34" s="409" t="s">
        <v>17</v>
      </c>
      <c r="Q34" s="409" t="s">
        <v>17</v>
      </c>
      <c r="R34" s="352" t="s">
        <v>2871</v>
      </c>
    </row>
    <row r="35" spans="1:18" x14ac:dyDescent="0.25">
      <c r="A35" s="549"/>
      <c r="B35" s="549"/>
      <c r="C35" s="549"/>
      <c r="D35" s="549"/>
      <c r="E35" s="549"/>
      <c r="F35" s="549"/>
      <c r="G35" s="549"/>
      <c r="H35" s="549"/>
      <c r="I35" s="549"/>
      <c r="J35" s="549"/>
      <c r="K35" s="549"/>
      <c r="L35" s="549"/>
      <c r="M35" s="409" t="s">
        <v>17</v>
      </c>
      <c r="N35" s="409" t="s">
        <v>17</v>
      </c>
      <c r="O35" s="409" t="s">
        <v>17</v>
      </c>
      <c r="P35" s="409" t="s">
        <v>17</v>
      </c>
      <c r="Q35" s="409" t="s">
        <v>17</v>
      </c>
      <c r="R35" s="409" t="s">
        <v>17</v>
      </c>
    </row>
  </sheetData>
  <mergeCells count="141">
    <mergeCell ref="H5:H7"/>
    <mergeCell ref="I5:L5"/>
    <mergeCell ref="L6:L7"/>
    <mergeCell ref="M5:R5"/>
    <mergeCell ref="M6:R6"/>
    <mergeCell ref="H8:H11"/>
    <mergeCell ref="L8:L11"/>
    <mergeCell ref="G18:G19"/>
    <mergeCell ref="H18:H19"/>
    <mergeCell ref="L18:L19"/>
    <mergeCell ref="H12:H13"/>
    <mergeCell ref="L12:L15"/>
    <mergeCell ref="H14:H15"/>
    <mergeCell ref="A1:F1"/>
    <mergeCell ref="A3:C3"/>
    <mergeCell ref="A5:A7"/>
    <mergeCell ref="B5:B7"/>
    <mergeCell ref="C5:C7"/>
    <mergeCell ref="D5:D7"/>
    <mergeCell ref="E5:E7"/>
    <mergeCell ref="F5:F7"/>
    <mergeCell ref="G8:G9"/>
    <mergeCell ref="G5:G7"/>
    <mergeCell ref="A10:A11"/>
    <mergeCell ref="B10:B11"/>
    <mergeCell ref="F10:F11"/>
    <mergeCell ref="G10:G11"/>
    <mergeCell ref="A8:A9"/>
    <mergeCell ref="B8:B9"/>
    <mergeCell ref="C8:C15"/>
    <mergeCell ref="D8:D15"/>
    <mergeCell ref="E8:E11"/>
    <mergeCell ref="F8:F9"/>
    <mergeCell ref="A12:A13"/>
    <mergeCell ref="B12:B13"/>
    <mergeCell ref="E12:E15"/>
    <mergeCell ref="F12:F13"/>
    <mergeCell ref="G12:G13"/>
    <mergeCell ref="A14:A15"/>
    <mergeCell ref="B14:B15"/>
    <mergeCell ref="F14:F15"/>
    <mergeCell ref="G14:G15"/>
    <mergeCell ref="C22:C25"/>
    <mergeCell ref="H24:H25"/>
    <mergeCell ref="I24:I25"/>
    <mergeCell ref="J24:J25"/>
    <mergeCell ref="K24:K25"/>
    <mergeCell ref="L24:L25"/>
    <mergeCell ref="A16:A17"/>
    <mergeCell ref="B16:B17"/>
    <mergeCell ref="F16:F17"/>
    <mergeCell ref="G16:G17"/>
    <mergeCell ref="H16:H17"/>
    <mergeCell ref="L16:L17"/>
    <mergeCell ref="C16:C21"/>
    <mergeCell ref="D16:D21"/>
    <mergeCell ref="E16:E21"/>
    <mergeCell ref="A20:A21"/>
    <mergeCell ref="B20:B21"/>
    <mergeCell ref="F20:F21"/>
    <mergeCell ref="G20:G21"/>
    <mergeCell ref="H20:H21"/>
    <mergeCell ref="L20:L21"/>
    <mergeCell ref="A18:A19"/>
    <mergeCell ref="B18:B19"/>
    <mergeCell ref="F18:F19"/>
    <mergeCell ref="A26:A27"/>
    <mergeCell ref="B26:B27"/>
    <mergeCell ref="C26:C27"/>
    <mergeCell ref="D26:D27"/>
    <mergeCell ref="E26:E27"/>
    <mergeCell ref="L26:L27"/>
    <mergeCell ref="I22:I23"/>
    <mergeCell ref="J22:J23"/>
    <mergeCell ref="K22:K23"/>
    <mergeCell ref="L22:L23"/>
    <mergeCell ref="A24:A25"/>
    <mergeCell ref="B24:B25"/>
    <mergeCell ref="D24:D25"/>
    <mergeCell ref="E24:E25"/>
    <mergeCell ref="F24:F25"/>
    <mergeCell ref="G24:G25"/>
    <mergeCell ref="A22:A23"/>
    <mergeCell ref="B22:B23"/>
    <mergeCell ref="D22:D23"/>
    <mergeCell ref="E22:E23"/>
    <mergeCell ref="F22:F23"/>
    <mergeCell ref="G22:G23"/>
    <mergeCell ref="H22:H23"/>
    <mergeCell ref="F26:F27"/>
    <mergeCell ref="G26:G27"/>
    <mergeCell ref="H26:H27"/>
    <mergeCell ref="I26:I27"/>
    <mergeCell ref="J26:J27"/>
    <mergeCell ref="K26:K27"/>
    <mergeCell ref="J28:J29"/>
    <mergeCell ref="K28:K29"/>
    <mergeCell ref="L28:L29"/>
    <mergeCell ref="I28:I29"/>
    <mergeCell ref="A30:A31"/>
    <mergeCell ref="B30:B31"/>
    <mergeCell ref="D30:D31"/>
    <mergeCell ref="E30:E31"/>
    <mergeCell ref="F30:F31"/>
    <mergeCell ref="G30:G31"/>
    <mergeCell ref="H30:H31"/>
    <mergeCell ref="A28:A29"/>
    <mergeCell ref="B28:B29"/>
    <mergeCell ref="F28:F29"/>
    <mergeCell ref="G28:G29"/>
    <mergeCell ref="H28:H29"/>
    <mergeCell ref="C28:C31"/>
    <mergeCell ref="D28:D29"/>
    <mergeCell ref="E28:E29"/>
    <mergeCell ref="L32:L33"/>
    <mergeCell ref="I30:I31"/>
    <mergeCell ref="J30:J31"/>
    <mergeCell ref="K30:K31"/>
    <mergeCell ref="L30:L31"/>
    <mergeCell ref="H34:H35"/>
    <mergeCell ref="I34:I35"/>
    <mergeCell ref="J34:J35"/>
    <mergeCell ref="K34:K35"/>
    <mergeCell ref="L34:L35"/>
    <mergeCell ref="H32:H33"/>
    <mergeCell ref="A34:A35"/>
    <mergeCell ref="B34:B35"/>
    <mergeCell ref="D34:D35"/>
    <mergeCell ref="E34:E35"/>
    <mergeCell ref="F34:F35"/>
    <mergeCell ref="G34:G35"/>
    <mergeCell ref="I32:I33"/>
    <mergeCell ref="J32:J33"/>
    <mergeCell ref="K32:K33"/>
    <mergeCell ref="A32:A33"/>
    <mergeCell ref="B32:B33"/>
    <mergeCell ref="C32:C35"/>
    <mergeCell ref="D32:D33"/>
    <mergeCell ref="E32:E33"/>
    <mergeCell ref="F32:F33"/>
    <mergeCell ref="G32:G33"/>
  </mergeCells>
  <conditionalFormatting sqref="O8 O10 O12 O14 O22 O24 O30 O32 O34 O16 O18 O20 O26">
    <cfRule type="cellIs" dxfId="167" priority="9" operator="equal">
      <formula>5</formula>
    </cfRule>
    <cfRule type="cellIs" dxfId="166" priority="10" operator="equal">
      <formula>1</formula>
    </cfRule>
    <cfRule type="cellIs" dxfId="165" priority="11" operator="equal">
      <formula>"NOT APPLICABLE"</formula>
    </cfRule>
    <cfRule type="cellIs" dxfId="164" priority="12" operator="equal">
      <formula>5</formula>
    </cfRule>
    <cfRule type="cellIs" dxfId="163" priority="13" operator="equal">
      <formula>4</formula>
    </cfRule>
    <cfRule type="cellIs" dxfId="162" priority="14" operator="equal">
      <formula>3</formula>
    </cfRule>
    <cfRule type="cellIs" dxfId="161" priority="15" operator="equal">
      <formula>2</formula>
    </cfRule>
    <cfRule type="cellIs" dxfId="160" priority="16" operator="equal">
      <formula>1</formula>
    </cfRule>
  </conditionalFormatting>
  <conditionalFormatting sqref="O28">
    <cfRule type="cellIs" dxfId="159" priority="1" operator="equal">
      <formula>5</formula>
    </cfRule>
    <cfRule type="cellIs" dxfId="158" priority="2" operator="equal">
      <formula>1</formula>
    </cfRule>
    <cfRule type="cellIs" dxfId="157" priority="3" operator="equal">
      <formula>"NOT APPLICABLE"</formula>
    </cfRule>
    <cfRule type="cellIs" dxfId="156" priority="4" operator="equal">
      <formula>5</formula>
    </cfRule>
    <cfRule type="cellIs" dxfId="155" priority="5" operator="equal">
      <formula>4</formula>
    </cfRule>
    <cfRule type="cellIs" dxfId="154" priority="6" operator="equal">
      <formula>3</formula>
    </cfRule>
    <cfRule type="cellIs" dxfId="153" priority="7" operator="equal">
      <formula>2</formula>
    </cfRule>
    <cfRule type="cellIs" dxfId="152" priority="8" operator="equal">
      <formula>1</formula>
    </cfRule>
  </conditionalFormatting>
  <pageMargins left="0.39370078740157483" right="0.39370078740157483" top="0.39370078740157483" bottom="0.39370078740157483" header="0.39370078740157483" footer="0.39370078740157483"/>
  <pageSetup paperSize="9" scale="68" firstPageNumber="48"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Sheet1!#REF!</xm:f>
          </x14:formula1>
          <xm:sqref>O28</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topLeftCell="D25" zoomScaleSheetLayoutView="100" workbookViewId="0">
      <selection activeCell="F13" sqref="F13"/>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2179</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2179</v>
      </c>
    </row>
    <row r="13" spans="1:16" s="189" customFormat="1" ht="18" x14ac:dyDescent="0.25"/>
    <row r="14" spans="1:16" s="189" customFormat="1" ht="18" x14ac:dyDescent="0.25">
      <c r="D14" s="190">
        <v>1.1000000000000001</v>
      </c>
      <c r="E14" s="188" t="s">
        <v>2118</v>
      </c>
      <c r="F14" s="189">
        <v>3</v>
      </c>
    </row>
    <row r="15" spans="1:16" s="189" customFormat="1" ht="18.75" x14ac:dyDescent="0.3">
      <c r="D15" s="189" t="s">
        <v>2119</v>
      </c>
      <c r="E15" s="191" t="s">
        <v>2120</v>
      </c>
      <c r="F15" s="189">
        <v>3</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42" spans="4:7" s="189" customFormat="1" ht="18" x14ac:dyDescent="0.25">
      <c r="D42" s="194"/>
      <c r="E42" s="195"/>
      <c r="F42" s="196"/>
      <c r="G42" s="196"/>
    </row>
    <row r="43" spans="4:7" s="189" customFormat="1" ht="18" x14ac:dyDescent="0.25">
      <c r="D43" s="196"/>
      <c r="E43" s="196"/>
      <c r="F43" s="196"/>
      <c r="G43" s="196"/>
    </row>
    <row r="44" spans="4:7" s="189" customFormat="1" ht="18" x14ac:dyDescent="0.25">
      <c r="D44" s="196"/>
      <c r="E44" s="196"/>
      <c r="F44" s="196"/>
      <c r="G44" s="196"/>
    </row>
    <row r="45" spans="4:7" x14ac:dyDescent="0.3">
      <c r="D45" s="197"/>
      <c r="E45" s="197"/>
      <c r="F45" s="197"/>
      <c r="G45" s="197"/>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68" fitToHeight="25" orientation="portrait" r:id="rId1"/>
  <headerFooter>
    <oddFooter>Page &amp;P of &amp;N</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3"/>
  <sheetViews>
    <sheetView view="pageBreakPreview" topLeftCell="F1" zoomScaleSheetLayoutView="100" workbookViewId="0">
      <pane ySplit="7" topLeftCell="A8" activePane="bottomLeft" state="frozen"/>
      <selection pane="bottomLeft" activeCell="M16" sqref="M16"/>
    </sheetView>
  </sheetViews>
  <sheetFormatPr defaultRowHeight="15" x14ac:dyDescent="0.25"/>
  <cols>
    <col min="2" max="2" width="15.7109375" customWidth="1"/>
    <col min="3" max="3" width="16.140625" customWidth="1"/>
    <col min="6" max="6" width="10.7109375" customWidth="1"/>
    <col min="7" max="7" width="15.140625" customWidth="1"/>
    <col min="9" max="9" width="9.5703125" bestFit="1" customWidth="1"/>
    <col min="13" max="13" width="10.5703125" customWidth="1"/>
  </cols>
  <sheetData>
    <row r="1" spans="1:18" ht="15.75" x14ac:dyDescent="0.25">
      <c r="A1" s="604" t="s">
        <v>2</v>
      </c>
      <c r="B1" s="604"/>
      <c r="C1" s="604"/>
      <c r="D1" s="604"/>
      <c r="E1" s="604"/>
      <c r="F1" s="604"/>
    </row>
    <row r="3" spans="1:18" ht="15.75" x14ac:dyDescent="0.25">
      <c r="A3" s="537" t="s">
        <v>530</v>
      </c>
      <c r="B3" s="537"/>
      <c r="C3" s="537"/>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72" t="s">
        <v>1</v>
      </c>
      <c r="J6" s="72" t="s">
        <v>8</v>
      </c>
      <c r="K6" s="72" t="s">
        <v>9</v>
      </c>
      <c r="L6" s="536" t="s">
        <v>10</v>
      </c>
      <c r="M6" s="515" t="s">
        <v>2421</v>
      </c>
      <c r="N6" s="516"/>
      <c r="O6" s="516"/>
      <c r="P6" s="516"/>
      <c r="Q6" s="516"/>
      <c r="R6" s="517"/>
    </row>
    <row r="7" spans="1:18" ht="48" x14ac:dyDescent="0.25">
      <c r="A7" s="533"/>
      <c r="B7" s="534"/>
      <c r="C7" s="533"/>
      <c r="D7" s="533"/>
      <c r="E7" s="533"/>
      <c r="F7" s="533"/>
      <c r="G7" s="533"/>
      <c r="H7" s="534"/>
      <c r="I7" s="73" t="s">
        <v>11</v>
      </c>
      <c r="J7" s="73" t="s">
        <v>11</v>
      </c>
      <c r="K7" s="73" t="s">
        <v>11</v>
      </c>
      <c r="L7" s="543"/>
      <c r="M7" s="319" t="s">
        <v>2340</v>
      </c>
      <c r="N7" s="319" t="s">
        <v>2422</v>
      </c>
      <c r="O7" s="319" t="s">
        <v>2342</v>
      </c>
      <c r="P7" s="319" t="s">
        <v>2337</v>
      </c>
      <c r="Q7" s="319" t="s">
        <v>2338</v>
      </c>
      <c r="R7" s="319" t="s">
        <v>2339</v>
      </c>
    </row>
    <row r="8" spans="1:18" ht="139.5" customHeight="1" x14ac:dyDescent="0.25">
      <c r="A8" s="603" t="s">
        <v>1235</v>
      </c>
      <c r="B8" s="549" t="s">
        <v>35</v>
      </c>
      <c r="C8" s="549" t="s">
        <v>520</v>
      </c>
      <c r="D8" s="549" t="s">
        <v>865</v>
      </c>
      <c r="E8" s="549" t="s">
        <v>57</v>
      </c>
      <c r="F8" s="549" t="s">
        <v>866</v>
      </c>
      <c r="G8" s="549" t="s">
        <v>1738</v>
      </c>
      <c r="H8" s="549" t="s">
        <v>1739</v>
      </c>
      <c r="I8" s="152" t="s">
        <v>843</v>
      </c>
      <c r="J8" s="129" t="s">
        <v>17</v>
      </c>
      <c r="K8" s="129" t="s">
        <v>17</v>
      </c>
      <c r="L8" s="549" t="s">
        <v>14</v>
      </c>
      <c r="M8" s="372" t="s">
        <v>2592</v>
      </c>
      <c r="N8" s="372" t="s">
        <v>2593</v>
      </c>
      <c r="O8" s="371">
        <v>1</v>
      </c>
      <c r="P8" s="372" t="s">
        <v>2594</v>
      </c>
      <c r="Q8" s="372" t="s">
        <v>2595</v>
      </c>
      <c r="R8" s="372" t="s">
        <v>2596</v>
      </c>
    </row>
    <row r="9" spans="1:18" x14ac:dyDescent="0.25">
      <c r="A9" s="603"/>
      <c r="B9" s="549"/>
      <c r="C9" s="549"/>
      <c r="D9" s="549"/>
      <c r="E9" s="549"/>
      <c r="F9" s="549"/>
      <c r="G9" s="549"/>
      <c r="H9" s="549"/>
      <c r="I9" s="129">
        <v>5021001056</v>
      </c>
      <c r="J9" s="129" t="s">
        <v>17</v>
      </c>
      <c r="K9" s="129" t="s">
        <v>17</v>
      </c>
      <c r="L9" s="549"/>
      <c r="M9" s="153" t="s">
        <v>983</v>
      </c>
      <c r="N9" s="372" t="s">
        <v>17</v>
      </c>
      <c r="O9" s="372" t="s">
        <v>17</v>
      </c>
      <c r="P9" s="372" t="s">
        <v>17</v>
      </c>
      <c r="Q9" s="372" t="s">
        <v>17</v>
      </c>
      <c r="R9" s="372" t="s">
        <v>17</v>
      </c>
    </row>
    <row r="10" spans="1:18" ht="96" customHeight="1" x14ac:dyDescent="0.25">
      <c r="A10" s="603" t="s">
        <v>1236</v>
      </c>
      <c r="B10" s="549" t="s">
        <v>35</v>
      </c>
      <c r="C10" s="549" t="s">
        <v>521</v>
      </c>
      <c r="D10" s="549" t="s">
        <v>867</v>
      </c>
      <c r="E10" s="549" t="s">
        <v>57</v>
      </c>
      <c r="F10" s="549" t="s">
        <v>1543</v>
      </c>
      <c r="G10" s="549" t="s">
        <v>1544</v>
      </c>
      <c r="H10" s="549" t="s">
        <v>868</v>
      </c>
      <c r="I10" s="129" t="s">
        <v>17</v>
      </c>
      <c r="J10" s="129" t="s">
        <v>17</v>
      </c>
      <c r="K10" s="129" t="s">
        <v>17</v>
      </c>
      <c r="L10" s="549" t="s">
        <v>17</v>
      </c>
      <c r="M10" s="372" t="s">
        <v>1740</v>
      </c>
      <c r="N10" s="372" t="s">
        <v>2597</v>
      </c>
      <c r="O10" s="371">
        <v>3</v>
      </c>
      <c r="P10" s="372" t="s">
        <v>17</v>
      </c>
      <c r="Q10" s="372" t="s">
        <v>17</v>
      </c>
      <c r="R10" s="372" t="s">
        <v>2598</v>
      </c>
    </row>
    <row r="11" spans="1:18" x14ac:dyDescent="0.25">
      <c r="A11" s="603"/>
      <c r="B11" s="549"/>
      <c r="C11" s="549"/>
      <c r="D11" s="549"/>
      <c r="E11" s="549"/>
      <c r="F11" s="549"/>
      <c r="G11" s="549"/>
      <c r="H11" s="549"/>
      <c r="I11" s="129" t="s">
        <v>17</v>
      </c>
      <c r="J11" s="129" t="s">
        <v>17</v>
      </c>
      <c r="K11" s="129" t="s">
        <v>17</v>
      </c>
      <c r="L11" s="549"/>
      <c r="M11" s="372" t="s">
        <v>17</v>
      </c>
      <c r="N11" s="372" t="s">
        <v>17</v>
      </c>
      <c r="O11" s="372" t="s">
        <v>17</v>
      </c>
      <c r="P11" s="372" t="s">
        <v>17</v>
      </c>
      <c r="Q11" s="372" t="s">
        <v>17</v>
      </c>
      <c r="R11" s="372" t="s">
        <v>17</v>
      </c>
    </row>
    <row r="12" spans="1:18" ht="96" x14ac:dyDescent="0.25">
      <c r="A12" s="603" t="s">
        <v>1237</v>
      </c>
      <c r="B12" s="549" t="s">
        <v>35</v>
      </c>
      <c r="C12" s="549" t="s">
        <v>869</v>
      </c>
      <c r="D12" s="549" t="s">
        <v>870</v>
      </c>
      <c r="E12" s="549" t="s">
        <v>57</v>
      </c>
      <c r="F12" s="549" t="s">
        <v>1545</v>
      </c>
      <c r="G12" s="549" t="s">
        <v>1546</v>
      </c>
      <c r="H12" s="549" t="s">
        <v>1547</v>
      </c>
      <c r="I12" s="129" t="s">
        <v>17</v>
      </c>
      <c r="J12" s="129" t="s">
        <v>17</v>
      </c>
      <c r="K12" s="129" t="s">
        <v>17</v>
      </c>
      <c r="L12" s="565" t="s">
        <v>17</v>
      </c>
      <c r="M12" s="372" t="s">
        <v>1548</v>
      </c>
      <c r="N12" s="372" t="s">
        <v>2599</v>
      </c>
      <c r="O12" s="371">
        <v>3</v>
      </c>
      <c r="P12" s="372" t="s">
        <v>17</v>
      </c>
      <c r="Q12" s="372" t="s">
        <v>17</v>
      </c>
      <c r="R12" s="372" t="s">
        <v>2600</v>
      </c>
    </row>
    <row r="13" spans="1:18" x14ac:dyDescent="0.25">
      <c r="A13" s="603"/>
      <c r="B13" s="549"/>
      <c r="C13" s="549"/>
      <c r="D13" s="549"/>
      <c r="E13" s="549"/>
      <c r="F13" s="549"/>
      <c r="G13" s="549"/>
      <c r="H13" s="549"/>
      <c r="I13" s="129" t="s">
        <v>17</v>
      </c>
      <c r="J13" s="129" t="s">
        <v>17</v>
      </c>
      <c r="K13" s="129" t="s">
        <v>17</v>
      </c>
      <c r="L13" s="566"/>
      <c r="M13" s="372" t="s">
        <v>17</v>
      </c>
      <c r="N13" s="372" t="s">
        <v>17</v>
      </c>
      <c r="O13" s="372" t="s">
        <v>17</v>
      </c>
      <c r="P13" s="372" t="s">
        <v>17</v>
      </c>
      <c r="Q13" s="372" t="s">
        <v>17</v>
      </c>
      <c r="R13" s="372" t="s">
        <v>17</v>
      </c>
    </row>
  </sheetData>
  <mergeCells count="41">
    <mergeCell ref="A12:A13"/>
    <mergeCell ref="B12:B13"/>
    <mergeCell ref="C12:C13"/>
    <mergeCell ref="D12:D13"/>
    <mergeCell ref="E12:E13"/>
    <mergeCell ref="L12:L13"/>
    <mergeCell ref="F12:F13"/>
    <mergeCell ref="G12:G13"/>
    <mergeCell ref="H12:H13"/>
    <mergeCell ref="G10:G11"/>
    <mergeCell ref="H10:H11"/>
    <mergeCell ref="L10:L11"/>
    <mergeCell ref="F10:F11"/>
    <mergeCell ref="G8:G9"/>
    <mergeCell ref="H8:H9"/>
    <mergeCell ref="L8:L9"/>
    <mergeCell ref="A8:A9"/>
    <mergeCell ref="B8:B9"/>
    <mergeCell ref="C8:C9"/>
    <mergeCell ref="D8:D9"/>
    <mergeCell ref="E8:E9"/>
    <mergeCell ref="F8:F9"/>
    <mergeCell ref="G5:G7"/>
    <mergeCell ref="H5:H7"/>
    <mergeCell ref="I5:L5"/>
    <mergeCell ref="L6:L7"/>
    <mergeCell ref="M5:R5"/>
    <mergeCell ref="M6:R6"/>
    <mergeCell ref="A1:F1"/>
    <mergeCell ref="A3:C3"/>
    <mergeCell ref="A5:A7"/>
    <mergeCell ref="B5:B7"/>
    <mergeCell ref="C5:C7"/>
    <mergeCell ref="D5:D7"/>
    <mergeCell ref="E5:E7"/>
    <mergeCell ref="F5:F7"/>
    <mergeCell ref="A10:A11"/>
    <mergeCell ref="B10:B11"/>
    <mergeCell ref="C10:C11"/>
    <mergeCell ref="D10:D11"/>
    <mergeCell ref="E10:E11"/>
  </mergeCells>
  <conditionalFormatting sqref="O8 O10 O12">
    <cfRule type="cellIs" dxfId="151" priority="1" operator="equal">
      <formula>5</formula>
    </cfRule>
    <cfRule type="cellIs" dxfId="150" priority="2" operator="equal">
      <formula>1</formula>
    </cfRule>
    <cfRule type="cellIs" dxfId="149" priority="3" operator="equal">
      <formula>"NOT APPLICABLE"</formula>
    </cfRule>
    <cfRule type="cellIs" dxfId="148" priority="4" operator="equal">
      <formula>5</formula>
    </cfRule>
    <cfRule type="cellIs" dxfId="147" priority="5" operator="equal">
      <formula>4</formula>
    </cfRule>
    <cfRule type="cellIs" dxfId="146" priority="6" operator="equal">
      <formula>3</formula>
    </cfRule>
    <cfRule type="cellIs" dxfId="145" priority="7" operator="equal">
      <formula>2</formula>
    </cfRule>
    <cfRule type="cellIs" dxfId="144" priority="8" operator="equal">
      <formula>1</formula>
    </cfRule>
  </conditionalFormatting>
  <pageMargins left="0.39370078740157483" right="0.39370078740157483" top="0.39370078740157483" bottom="0.39370078740157483" header="0.39370078740157483" footer="0.39370078740157483"/>
  <pageSetup paperSize="9" scale="74" firstPageNumber="51"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 O10 O12</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view="pageBreakPreview" topLeftCell="D1" zoomScaleSheetLayoutView="100" workbookViewId="0">
      <selection activeCell="F13" sqref="F13"/>
    </sheetView>
  </sheetViews>
  <sheetFormatPr defaultRowHeight="15" x14ac:dyDescent="0.25"/>
  <cols>
    <col min="1" max="3" width="0" style="99" hidden="1" customWidth="1"/>
    <col min="4" max="4" width="9.140625" style="99"/>
    <col min="5" max="5" width="25.28515625" style="99" bestFit="1" customWidth="1"/>
    <col min="6" max="6" width="40.140625" style="99" bestFit="1" customWidth="1"/>
    <col min="7" max="7" width="16.7109375" style="99" bestFit="1" customWidth="1"/>
    <col min="8" max="8" width="11.28515625" style="99" bestFit="1" customWidth="1"/>
    <col min="9" max="9" width="9.140625" style="99"/>
    <col min="10" max="14" width="0" style="99" hidden="1" customWidth="1"/>
    <col min="15" max="16384" width="9.140625" style="99"/>
  </cols>
  <sheetData>
    <row r="1" spans="1:16" ht="26.25" x14ac:dyDescent="0.4">
      <c r="A1" s="605" t="s">
        <v>2180</v>
      </c>
      <c r="B1" s="605"/>
      <c r="C1" s="605"/>
      <c r="D1" s="605"/>
      <c r="E1" s="605"/>
      <c r="F1" s="605"/>
      <c r="G1" s="605"/>
      <c r="H1" s="605"/>
      <c r="I1" s="605"/>
      <c r="J1" s="605"/>
      <c r="K1" s="605"/>
      <c r="L1" s="605"/>
      <c r="M1" s="605"/>
      <c r="N1" s="605"/>
      <c r="O1" s="605"/>
      <c r="P1" s="605"/>
    </row>
    <row r="2" spans="1:16" ht="26.25" x14ac:dyDescent="0.4">
      <c r="A2" s="605" t="s">
        <v>2425</v>
      </c>
      <c r="B2" s="605"/>
      <c r="C2" s="605"/>
      <c r="D2" s="605"/>
      <c r="E2" s="605"/>
      <c r="F2" s="605"/>
      <c r="G2" s="605"/>
      <c r="H2" s="605"/>
      <c r="I2" s="605"/>
      <c r="J2" s="605"/>
      <c r="K2" s="605"/>
      <c r="L2" s="605"/>
      <c r="M2" s="605"/>
      <c r="N2" s="605"/>
      <c r="O2" s="605"/>
      <c r="P2" s="605"/>
    </row>
    <row r="3" spans="1:16" s="189" customFormat="1" ht="18.75" thickBot="1" x14ac:dyDescent="0.3">
      <c r="E3" s="202"/>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2180</v>
      </c>
    </row>
    <row r="13" spans="1:16" s="189" customFormat="1" ht="18" x14ac:dyDescent="0.25"/>
    <row r="14" spans="1:16" s="189" customFormat="1" ht="18" x14ac:dyDescent="0.25">
      <c r="D14" s="190">
        <v>1.1000000000000001</v>
      </c>
      <c r="E14" s="188" t="s">
        <v>2118</v>
      </c>
      <c r="F14" s="189">
        <v>12</v>
      </c>
    </row>
    <row r="15" spans="1:16" s="189" customFormat="1" ht="18.75" x14ac:dyDescent="0.3">
      <c r="D15" s="189" t="s">
        <v>2119</v>
      </c>
      <c r="E15" s="191" t="s">
        <v>2120</v>
      </c>
      <c r="F15" s="189">
        <v>12</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19" spans="4:13" s="189" customFormat="1" ht="18" x14ac:dyDescent="0.25"/>
    <row r="41" spans="4:7" hidden="1" x14ac:dyDescent="0.25"/>
    <row r="42" spans="4:7" s="189" customFormat="1" ht="18" hidden="1" x14ac:dyDescent="0.25">
      <c r="D42" s="194"/>
      <c r="E42" s="195"/>
      <c r="F42" s="196"/>
      <c r="G42" s="196"/>
    </row>
    <row r="43" spans="4:7" s="189" customFormat="1" ht="18" hidden="1" x14ac:dyDescent="0.25">
      <c r="D43" s="196"/>
      <c r="E43" s="196"/>
      <c r="F43" s="196"/>
      <c r="G43" s="196"/>
    </row>
    <row r="44" spans="4:7" s="189" customFormat="1" ht="18" hidden="1" x14ac:dyDescent="0.25">
      <c r="D44" s="196"/>
      <c r="E44" s="196"/>
      <c r="F44" s="196"/>
      <c r="G44" s="196"/>
    </row>
    <row r="45" spans="4:7" s="208" customFormat="1" ht="15.75" hidden="1" x14ac:dyDescent="0.25">
      <c r="D45" s="198"/>
      <c r="E45" s="198"/>
      <c r="F45" s="198"/>
      <c r="G45" s="198"/>
    </row>
    <row r="46" spans="4:7" hidden="1" x14ac:dyDescent="0.25"/>
    <row r="47" spans="4:7" hidden="1" x14ac:dyDescent="0.25"/>
    <row r="71" spans="4:7" s="189" customFormat="1" ht="18" x14ac:dyDescent="0.25">
      <c r="D71" s="194"/>
      <c r="E71" s="195"/>
      <c r="F71" s="196"/>
      <c r="G71" s="196"/>
    </row>
    <row r="72" spans="4:7" s="189" customFormat="1" ht="18" x14ac:dyDescent="0.25">
      <c r="D72" s="196"/>
      <c r="E72" s="196"/>
      <c r="F72" s="196"/>
      <c r="G72" s="196"/>
    </row>
    <row r="73" spans="4:7" s="189" customFormat="1" ht="18" x14ac:dyDescent="0.25">
      <c r="D73" s="196"/>
      <c r="E73" s="196"/>
      <c r="F73" s="196"/>
      <c r="G73" s="196"/>
    </row>
    <row r="74" spans="4:7" s="208" customFormat="1" ht="15.75" x14ac:dyDescent="0.25">
      <c r="D74" s="198"/>
      <c r="E74" s="198"/>
      <c r="F74" s="201"/>
      <c r="G74"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88" fitToHeight="25" orientation="portrait" r:id="rId1"/>
  <headerFooter>
    <oddFooter>Page &amp;P of &amp;N</oddFooter>
  </headerFooter>
  <rowBreaks count="1" manualBreakCount="1">
    <brk id="40"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Normal="100" zoomScaleSheetLayoutView="100" workbookViewId="0">
      <selection sqref="A1:K2"/>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2423</v>
      </c>
      <c r="B1" s="499"/>
      <c r="C1" s="499"/>
      <c r="D1" s="499"/>
      <c r="E1" s="499"/>
      <c r="F1" s="499"/>
      <c r="G1" s="499"/>
      <c r="H1" s="499"/>
      <c r="I1" s="499"/>
      <c r="J1" s="499"/>
      <c r="K1" s="500"/>
      <c r="L1" s="12"/>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t="s">
        <v>2107</v>
      </c>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3" orientation="portrait" r:id="rId1"/>
  <headerFooter>
    <oddHeader>&amp;CSDBIP 2012/2013</oddHeader>
    <oddFooter>Page &amp;P of &amp;N</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3"/>
  <sheetViews>
    <sheetView view="pageBreakPreview" topLeftCell="F1" zoomScaleSheetLayoutView="100" workbookViewId="0">
      <pane ySplit="9" topLeftCell="A37" activePane="bottomLeft" state="frozen"/>
      <selection pane="bottomLeft" activeCell="W26" sqref="W26"/>
    </sheetView>
  </sheetViews>
  <sheetFormatPr defaultColWidth="8.7109375" defaultRowHeight="12" x14ac:dyDescent="0.2"/>
  <cols>
    <col min="1" max="1" width="8.7109375" style="26" customWidth="1"/>
    <col min="2" max="2" width="15.5703125" style="25" customWidth="1"/>
    <col min="3" max="3" width="11.5703125" style="26" customWidth="1"/>
    <col min="4" max="4" width="12.140625" style="30" customWidth="1"/>
    <col min="5" max="5" width="8.7109375" style="30"/>
    <col min="6" max="6" width="11.28515625" style="30" customWidth="1"/>
    <col min="7" max="7" width="14.140625" style="96" bestFit="1" customWidth="1"/>
    <col min="8" max="8" width="8.7109375" style="30"/>
    <col min="9" max="12" width="8.7109375" style="32"/>
    <col min="13" max="13" width="14.5703125" style="30" customWidth="1"/>
    <col min="14" max="14" width="13.28515625" style="26" customWidth="1"/>
    <col min="15" max="15" width="8.7109375" style="26"/>
    <col min="16" max="16" width="11.42578125" style="26" customWidth="1"/>
    <col min="17" max="17" width="12.85546875" style="26" customWidth="1"/>
    <col min="18" max="18" width="12.28515625" style="26" customWidth="1"/>
    <col min="19" max="16384" width="8.7109375" style="26"/>
  </cols>
  <sheetData>
    <row r="1" spans="1:18" s="28" customFormat="1" ht="15.75" x14ac:dyDescent="0.25">
      <c r="A1" s="537" t="s">
        <v>2</v>
      </c>
      <c r="B1" s="537"/>
      <c r="C1" s="537"/>
      <c r="D1" s="537"/>
      <c r="E1" s="537"/>
      <c r="F1" s="537"/>
      <c r="G1" s="93"/>
      <c r="H1" s="29"/>
      <c r="I1" s="31"/>
      <c r="J1" s="31"/>
      <c r="K1" s="31"/>
      <c r="L1" s="31"/>
      <c r="M1" s="29"/>
    </row>
    <row r="2" spans="1:18" s="28" customFormat="1" ht="15.75" x14ac:dyDescent="0.25">
      <c r="B2" s="27"/>
      <c r="D2" s="29"/>
      <c r="E2" s="29"/>
      <c r="F2" s="29"/>
      <c r="G2" s="93"/>
      <c r="H2" s="29"/>
      <c r="I2" s="31"/>
      <c r="J2" s="31"/>
      <c r="K2" s="31"/>
      <c r="L2" s="31"/>
      <c r="M2" s="29"/>
    </row>
    <row r="3" spans="1:18" s="28" customFormat="1" ht="15.75" x14ac:dyDescent="0.25">
      <c r="A3" s="537" t="s">
        <v>531</v>
      </c>
      <c r="B3" s="537"/>
      <c r="C3" s="537"/>
      <c r="D3" s="537"/>
      <c r="E3" s="537"/>
      <c r="F3" s="537"/>
      <c r="G3" s="93"/>
      <c r="H3" s="29"/>
      <c r="I3" s="31"/>
      <c r="J3" s="31"/>
      <c r="K3" s="31"/>
      <c r="L3" s="31"/>
      <c r="M3" s="29"/>
    </row>
    <row r="5" spans="1:18" ht="24" customHeight="1" x14ac:dyDescent="0.2">
      <c r="A5" s="614" t="s">
        <v>1022</v>
      </c>
      <c r="B5" s="615" t="s">
        <v>0</v>
      </c>
      <c r="C5" s="614" t="s">
        <v>3</v>
      </c>
      <c r="D5" s="614" t="s">
        <v>4</v>
      </c>
      <c r="E5" s="614" t="s">
        <v>5</v>
      </c>
      <c r="F5" s="614" t="s">
        <v>580</v>
      </c>
      <c r="G5" s="614" t="s">
        <v>6</v>
      </c>
      <c r="H5" s="610" t="s">
        <v>12</v>
      </c>
      <c r="I5" s="612" t="s">
        <v>7</v>
      </c>
      <c r="J5" s="612"/>
      <c r="K5" s="612"/>
      <c r="L5" s="612"/>
      <c r="M5" s="512" t="s">
        <v>2420</v>
      </c>
      <c r="N5" s="513"/>
      <c r="O5" s="513"/>
      <c r="P5" s="513"/>
      <c r="Q5" s="513"/>
      <c r="R5" s="514"/>
    </row>
    <row r="6" spans="1:18" ht="12" customHeight="1" x14ac:dyDescent="0.2">
      <c r="A6" s="614"/>
      <c r="B6" s="616"/>
      <c r="C6" s="614"/>
      <c r="D6" s="614"/>
      <c r="E6" s="614"/>
      <c r="F6" s="614"/>
      <c r="G6" s="614"/>
      <c r="H6" s="611"/>
      <c r="I6" s="328" t="s">
        <v>1</v>
      </c>
      <c r="J6" s="328" t="s">
        <v>8</v>
      </c>
      <c r="K6" s="328" t="s">
        <v>9</v>
      </c>
      <c r="L6" s="612" t="s">
        <v>10</v>
      </c>
      <c r="M6" s="515" t="s">
        <v>2421</v>
      </c>
      <c r="N6" s="516"/>
      <c r="O6" s="516"/>
      <c r="P6" s="516"/>
      <c r="Q6" s="516"/>
      <c r="R6" s="517"/>
    </row>
    <row r="7" spans="1:18" ht="60" x14ac:dyDescent="0.2">
      <c r="A7" s="615"/>
      <c r="B7" s="617"/>
      <c r="C7" s="615"/>
      <c r="D7" s="615"/>
      <c r="E7" s="615"/>
      <c r="F7" s="615"/>
      <c r="G7" s="615"/>
      <c r="H7" s="611"/>
      <c r="I7" s="329" t="s">
        <v>11</v>
      </c>
      <c r="J7" s="329" t="s">
        <v>11</v>
      </c>
      <c r="K7" s="329" t="s">
        <v>11</v>
      </c>
      <c r="L7" s="613"/>
      <c r="M7" s="319" t="s">
        <v>2340</v>
      </c>
      <c r="N7" s="319" t="s">
        <v>2422</v>
      </c>
      <c r="O7" s="319" t="s">
        <v>2342</v>
      </c>
      <c r="P7" s="319" t="s">
        <v>2337</v>
      </c>
      <c r="Q7" s="319" t="s">
        <v>2338</v>
      </c>
      <c r="R7" s="319" t="s">
        <v>2339</v>
      </c>
    </row>
    <row r="8" spans="1:18" ht="123.75" hidden="1" customHeight="1" x14ac:dyDescent="0.2">
      <c r="A8" s="89"/>
      <c r="B8" s="68" t="s">
        <v>64</v>
      </c>
      <c r="C8" s="89" t="s">
        <v>342</v>
      </c>
      <c r="D8" s="89" t="s">
        <v>344</v>
      </c>
      <c r="E8" s="89"/>
      <c r="F8" s="89" t="s">
        <v>345</v>
      </c>
      <c r="G8" s="94" t="s">
        <v>346</v>
      </c>
      <c r="H8" s="89" t="s">
        <v>24</v>
      </c>
      <c r="I8" s="89"/>
      <c r="J8" s="89">
        <v>526</v>
      </c>
      <c r="K8" s="89"/>
      <c r="L8" s="89" t="s">
        <v>14</v>
      </c>
      <c r="M8" s="69" t="s">
        <v>347</v>
      </c>
    </row>
    <row r="9" spans="1:18" ht="15" hidden="1" customHeight="1" x14ac:dyDescent="0.2">
      <c r="A9" s="90"/>
      <c r="B9" s="71"/>
      <c r="C9" s="90"/>
      <c r="D9" s="90"/>
      <c r="E9" s="90"/>
      <c r="F9" s="90"/>
      <c r="G9" s="95"/>
      <c r="H9" s="90"/>
      <c r="I9" s="90"/>
      <c r="J9" s="90">
        <v>15000000</v>
      </c>
      <c r="K9" s="90"/>
      <c r="L9" s="90"/>
      <c r="M9" s="90"/>
    </row>
    <row r="10" spans="1:18" ht="154.5" customHeight="1" x14ac:dyDescent="0.2">
      <c r="A10" s="607" t="s">
        <v>1238</v>
      </c>
      <c r="B10" s="607" t="s">
        <v>64</v>
      </c>
      <c r="C10" s="607" t="s">
        <v>1351</v>
      </c>
      <c r="D10" s="607" t="s">
        <v>1613</v>
      </c>
      <c r="E10" s="607" t="s">
        <v>17</v>
      </c>
      <c r="F10" s="607" t="s">
        <v>40</v>
      </c>
      <c r="G10" s="607" t="s">
        <v>1712</v>
      </c>
      <c r="H10" s="606">
        <v>41364</v>
      </c>
      <c r="I10" s="146" t="s">
        <v>17</v>
      </c>
      <c r="J10" s="146" t="s">
        <v>17</v>
      </c>
      <c r="K10" s="154" t="s">
        <v>17</v>
      </c>
      <c r="L10" s="607" t="s">
        <v>38</v>
      </c>
      <c r="M10" s="352" t="s">
        <v>2370</v>
      </c>
      <c r="N10" s="352" t="s">
        <v>2833</v>
      </c>
      <c r="O10" s="393">
        <v>4</v>
      </c>
      <c r="P10" s="398" t="s">
        <v>17</v>
      </c>
      <c r="Q10" s="398" t="s">
        <v>17</v>
      </c>
      <c r="R10" s="352" t="s">
        <v>2834</v>
      </c>
    </row>
    <row r="11" spans="1:18" x14ac:dyDescent="0.2">
      <c r="A11" s="607"/>
      <c r="B11" s="607"/>
      <c r="C11" s="607"/>
      <c r="D11" s="607"/>
      <c r="E11" s="607"/>
      <c r="F11" s="607"/>
      <c r="G11" s="607"/>
      <c r="H11" s="607"/>
      <c r="I11" s="146" t="s">
        <v>17</v>
      </c>
      <c r="J11" s="146" t="s">
        <v>17</v>
      </c>
      <c r="K11" s="146" t="s">
        <v>17</v>
      </c>
      <c r="L11" s="607"/>
      <c r="M11" s="398" t="s">
        <v>17</v>
      </c>
      <c r="N11" s="398" t="s">
        <v>17</v>
      </c>
      <c r="O11" s="398" t="s">
        <v>17</v>
      </c>
      <c r="P11" s="398" t="s">
        <v>17</v>
      </c>
      <c r="Q11" s="398" t="s">
        <v>17</v>
      </c>
      <c r="R11" s="398" t="s">
        <v>17</v>
      </c>
    </row>
    <row r="12" spans="1:18" ht="124.5" customHeight="1" x14ac:dyDescent="0.2">
      <c r="A12" s="607" t="s">
        <v>1239</v>
      </c>
      <c r="B12" s="607" t="s">
        <v>64</v>
      </c>
      <c r="C12" s="607"/>
      <c r="D12" s="607" t="s">
        <v>1352</v>
      </c>
      <c r="E12" s="607" t="s">
        <v>17</v>
      </c>
      <c r="F12" s="607" t="s">
        <v>40</v>
      </c>
      <c r="G12" s="607" t="s">
        <v>1713</v>
      </c>
      <c r="H12" s="606">
        <v>41394</v>
      </c>
      <c r="I12" s="146" t="s">
        <v>17</v>
      </c>
      <c r="J12" s="146" t="s">
        <v>17</v>
      </c>
      <c r="K12" s="154" t="s">
        <v>17</v>
      </c>
      <c r="L12" s="607" t="s">
        <v>38</v>
      </c>
      <c r="M12" s="398" t="s">
        <v>2371</v>
      </c>
      <c r="N12" s="352" t="s">
        <v>2835</v>
      </c>
      <c r="O12" s="393">
        <v>3</v>
      </c>
      <c r="P12" s="398" t="s">
        <v>17</v>
      </c>
      <c r="Q12" s="398" t="s">
        <v>17</v>
      </c>
      <c r="R12" s="352" t="s">
        <v>2836</v>
      </c>
    </row>
    <row r="13" spans="1:18" x14ac:dyDescent="0.2">
      <c r="A13" s="607"/>
      <c r="B13" s="607"/>
      <c r="C13" s="607"/>
      <c r="D13" s="607"/>
      <c r="E13" s="607"/>
      <c r="F13" s="607"/>
      <c r="G13" s="607"/>
      <c r="H13" s="607"/>
      <c r="I13" s="146" t="s">
        <v>17</v>
      </c>
      <c r="J13" s="146" t="s">
        <v>17</v>
      </c>
      <c r="K13" s="146" t="s">
        <v>17</v>
      </c>
      <c r="L13" s="607"/>
      <c r="M13" s="398" t="s">
        <v>17</v>
      </c>
      <c r="N13" s="398" t="s">
        <v>17</v>
      </c>
      <c r="O13" s="398" t="s">
        <v>17</v>
      </c>
      <c r="P13" s="398" t="s">
        <v>17</v>
      </c>
      <c r="Q13" s="398" t="s">
        <v>17</v>
      </c>
      <c r="R13" s="398" t="s">
        <v>17</v>
      </c>
    </row>
    <row r="14" spans="1:18" ht="154.5" customHeight="1" x14ac:dyDescent="0.2">
      <c r="A14" s="607" t="s">
        <v>1240</v>
      </c>
      <c r="B14" s="607" t="s">
        <v>64</v>
      </c>
      <c r="C14" s="607"/>
      <c r="D14" s="607" t="s">
        <v>1353</v>
      </c>
      <c r="E14" s="607" t="s">
        <v>17</v>
      </c>
      <c r="F14" s="607" t="s">
        <v>1354</v>
      </c>
      <c r="G14" s="607" t="s">
        <v>1714</v>
      </c>
      <c r="H14" s="607" t="s">
        <v>1715</v>
      </c>
      <c r="I14" s="146" t="s">
        <v>17</v>
      </c>
      <c r="J14" s="146" t="s">
        <v>17</v>
      </c>
      <c r="K14" s="154" t="s">
        <v>17</v>
      </c>
      <c r="L14" s="607" t="s">
        <v>38</v>
      </c>
      <c r="M14" s="398" t="s">
        <v>1355</v>
      </c>
      <c r="N14" s="352" t="s">
        <v>2837</v>
      </c>
      <c r="O14" s="393">
        <v>2</v>
      </c>
      <c r="P14" s="36" t="s">
        <v>2838</v>
      </c>
      <c r="Q14" s="352" t="s">
        <v>2839</v>
      </c>
      <c r="R14" s="398" t="s">
        <v>17</v>
      </c>
    </row>
    <row r="15" spans="1:18" x14ac:dyDescent="0.2">
      <c r="A15" s="607"/>
      <c r="B15" s="607"/>
      <c r="C15" s="607"/>
      <c r="D15" s="607"/>
      <c r="E15" s="607"/>
      <c r="F15" s="607"/>
      <c r="G15" s="607"/>
      <c r="H15" s="607"/>
      <c r="I15" s="146" t="s">
        <v>17</v>
      </c>
      <c r="J15" s="146" t="s">
        <v>17</v>
      </c>
      <c r="K15" s="146" t="s">
        <v>17</v>
      </c>
      <c r="L15" s="607"/>
      <c r="M15" s="398" t="s">
        <v>17</v>
      </c>
      <c r="N15" s="398" t="s">
        <v>17</v>
      </c>
      <c r="O15" s="398" t="s">
        <v>17</v>
      </c>
      <c r="P15" s="398" t="s">
        <v>17</v>
      </c>
      <c r="Q15" s="398" t="s">
        <v>17</v>
      </c>
      <c r="R15" s="398" t="s">
        <v>17</v>
      </c>
    </row>
    <row r="16" spans="1:18" ht="129" customHeight="1" x14ac:dyDescent="0.2">
      <c r="A16" s="607" t="s">
        <v>1241</v>
      </c>
      <c r="B16" s="607" t="s">
        <v>64</v>
      </c>
      <c r="C16" s="607" t="s">
        <v>1356</v>
      </c>
      <c r="D16" s="607" t="s">
        <v>1357</v>
      </c>
      <c r="E16" s="607" t="s">
        <v>17</v>
      </c>
      <c r="F16" s="607" t="s">
        <v>40</v>
      </c>
      <c r="G16" s="607" t="s">
        <v>1716</v>
      </c>
      <c r="H16" s="606">
        <v>41213</v>
      </c>
      <c r="I16" s="146" t="s">
        <v>17</v>
      </c>
      <c r="J16" s="146" t="s">
        <v>17</v>
      </c>
      <c r="K16" s="154" t="s">
        <v>17</v>
      </c>
      <c r="L16" s="607" t="s">
        <v>38</v>
      </c>
      <c r="M16" s="352" t="s">
        <v>2372</v>
      </c>
      <c r="N16" s="352" t="s">
        <v>2840</v>
      </c>
      <c r="O16" s="393">
        <v>4</v>
      </c>
      <c r="P16" s="398" t="s">
        <v>17</v>
      </c>
      <c r="Q16" s="398" t="s">
        <v>17</v>
      </c>
      <c r="R16" s="352" t="s">
        <v>2834</v>
      </c>
    </row>
    <row r="17" spans="1:18" x14ac:dyDescent="0.2">
      <c r="A17" s="607"/>
      <c r="B17" s="607"/>
      <c r="C17" s="607"/>
      <c r="D17" s="607"/>
      <c r="E17" s="607"/>
      <c r="F17" s="607"/>
      <c r="G17" s="607"/>
      <c r="H17" s="607"/>
      <c r="I17" s="146" t="s">
        <v>17</v>
      </c>
      <c r="J17" s="146" t="s">
        <v>17</v>
      </c>
      <c r="K17" s="146" t="s">
        <v>17</v>
      </c>
      <c r="L17" s="607"/>
      <c r="M17" s="398" t="s">
        <v>17</v>
      </c>
      <c r="N17" s="398" t="s">
        <v>17</v>
      </c>
      <c r="O17" s="398" t="s">
        <v>17</v>
      </c>
      <c r="P17" s="398" t="s">
        <v>17</v>
      </c>
      <c r="Q17" s="398" t="s">
        <v>17</v>
      </c>
      <c r="R17" s="398" t="s">
        <v>17</v>
      </c>
    </row>
    <row r="18" spans="1:18" ht="136.5" customHeight="1" x14ac:dyDescent="0.2">
      <c r="A18" s="607" t="s">
        <v>1242</v>
      </c>
      <c r="B18" s="607" t="s">
        <v>64</v>
      </c>
      <c r="C18" s="607"/>
      <c r="D18" s="607" t="s">
        <v>1358</v>
      </c>
      <c r="E18" s="607" t="s">
        <v>17</v>
      </c>
      <c r="F18" s="607" t="s">
        <v>40</v>
      </c>
      <c r="G18" s="607" t="s">
        <v>1717</v>
      </c>
      <c r="H18" s="606">
        <v>41213</v>
      </c>
      <c r="I18" s="146" t="s">
        <v>17</v>
      </c>
      <c r="J18" s="146" t="s">
        <v>17</v>
      </c>
      <c r="K18" s="154" t="s">
        <v>17</v>
      </c>
      <c r="L18" s="607" t="s">
        <v>38</v>
      </c>
      <c r="M18" s="352" t="s">
        <v>2373</v>
      </c>
      <c r="N18" s="352" t="s">
        <v>2841</v>
      </c>
      <c r="O18" s="393">
        <v>4</v>
      </c>
      <c r="P18" s="398" t="s">
        <v>17</v>
      </c>
      <c r="Q18" s="398" t="s">
        <v>17</v>
      </c>
      <c r="R18" s="352" t="s">
        <v>2842</v>
      </c>
    </row>
    <row r="19" spans="1:18" x14ac:dyDescent="0.2">
      <c r="A19" s="607"/>
      <c r="B19" s="607"/>
      <c r="C19" s="607"/>
      <c r="D19" s="607"/>
      <c r="E19" s="607"/>
      <c r="F19" s="607"/>
      <c r="G19" s="607"/>
      <c r="H19" s="607"/>
      <c r="I19" s="146" t="s">
        <v>17</v>
      </c>
      <c r="J19" s="146" t="s">
        <v>17</v>
      </c>
      <c r="K19" s="146" t="s">
        <v>17</v>
      </c>
      <c r="L19" s="607"/>
      <c r="M19" s="398" t="s">
        <v>17</v>
      </c>
      <c r="N19" s="398" t="s">
        <v>17</v>
      </c>
      <c r="O19" s="398" t="s">
        <v>17</v>
      </c>
      <c r="P19" s="398" t="s">
        <v>17</v>
      </c>
      <c r="Q19" s="398" t="s">
        <v>17</v>
      </c>
      <c r="R19" s="398" t="s">
        <v>17</v>
      </c>
    </row>
    <row r="20" spans="1:18" ht="72" x14ac:dyDescent="0.2">
      <c r="A20" s="607" t="s">
        <v>1359</v>
      </c>
      <c r="B20" s="607" t="s">
        <v>64</v>
      </c>
      <c r="C20" s="607"/>
      <c r="D20" s="607" t="s">
        <v>1360</v>
      </c>
      <c r="E20" s="607" t="s">
        <v>17</v>
      </c>
      <c r="F20" s="607" t="s">
        <v>40</v>
      </c>
      <c r="G20" s="607" t="s">
        <v>1718</v>
      </c>
      <c r="H20" s="606">
        <v>41213</v>
      </c>
      <c r="I20" s="146" t="s">
        <v>17</v>
      </c>
      <c r="J20" s="146" t="s">
        <v>17</v>
      </c>
      <c r="K20" s="154" t="s">
        <v>17</v>
      </c>
      <c r="L20" s="607" t="s">
        <v>38</v>
      </c>
      <c r="M20" s="352" t="s">
        <v>2374</v>
      </c>
      <c r="N20" s="352" t="s">
        <v>2843</v>
      </c>
      <c r="O20" s="393">
        <v>4</v>
      </c>
      <c r="P20" s="398" t="s">
        <v>17</v>
      </c>
      <c r="Q20" s="398" t="s">
        <v>17</v>
      </c>
      <c r="R20" s="352" t="s">
        <v>2834</v>
      </c>
    </row>
    <row r="21" spans="1:18" x14ac:dyDescent="0.2">
      <c r="A21" s="607"/>
      <c r="B21" s="607"/>
      <c r="C21" s="607"/>
      <c r="D21" s="607"/>
      <c r="E21" s="607"/>
      <c r="F21" s="607"/>
      <c r="G21" s="607"/>
      <c r="H21" s="607"/>
      <c r="I21" s="146" t="s">
        <v>17</v>
      </c>
      <c r="J21" s="146" t="s">
        <v>17</v>
      </c>
      <c r="K21" s="146" t="s">
        <v>17</v>
      </c>
      <c r="L21" s="607"/>
      <c r="M21" s="398" t="s">
        <v>17</v>
      </c>
      <c r="N21" s="398" t="s">
        <v>17</v>
      </c>
      <c r="O21" s="398" t="s">
        <v>17</v>
      </c>
      <c r="P21" s="398" t="s">
        <v>17</v>
      </c>
      <c r="Q21" s="398" t="s">
        <v>17</v>
      </c>
      <c r="R21" s="398" t="s">
        <v>17</v>
      </c>
    </row>
    <row r="22" spans="1:18" ht="72" x14ac:dyDescent="0.2">
      <c r="A22" s="607" t="s">
        <v>1361</v>
      </c>
      <c r="B22" s="607" t="s">
        <v>64</v>
      </c>
      <c r="C22" s="607"/>
      <c r="D22" s="607" t="s">
        <v>1362</v>
      </c>
      <c r="E22" s="607" t="s">
        <v>17</v>
      </c>
      <c r="F22" s="607" t="s">
        <v>40</v>
      </c>
      <c r="G22" s="607" t="s">
        <v>1719</v>
      </c>
      <c r="H22" s="606">
        <v>41213</v>
      </c>
      <c r="I22" s="146" t="s">
        <v>17</v>
      </c>
      <c r="J22" s="146" t="s">
        <v>17</v>
      </c>
      <c r="K22" s="154" t="s">
        <v>17</v>
      </c>
      <c r="L22" s="607" t="s">
        <v>38</v>
      </c>
      <c r="M22" s="352" t="s">
        <v>2375</v>
      </c>
      <c r="N22" s="352" t="s">
        <v>2843</v>
      </c>
      <c r="O22" s="393">
        <v>4</v>
      </c>
      <c r="P22" s="398" t="s">
        <v>17</v>
      </c>
      <c r="Q22" s="398" t="s">
        <v>17</v>
      </c>
      <c r="R22" s="352" t="s">
        <v>2842</v>
      </c>
    </row>
    <row r="23" spans="1:18" x14ac:dyDescent="0.2">
      <c r="A23" s="607"/>
      <c r="B23" s="607"/>
      <c r="C23" s="607"/>
      <c r="D23" s="607"/>
      <c r="E23" s="607"/>
      <c r="F23" s="607"/>
      <c r="G23" s="607"/>
      <c r="H23" s="607"/>
      <c r="I23" s="146" t="s">
        <v>17</v>
      </c>
      <c r="J23" s="146" t="s">
        <v>17</v>
      </c>
      <c r="K23" s="146" t="s">
        <v>17</v>
      </c>
      <c r="L23" s="607"/>
      <c r="M23" s="398" t="s">
        <v>17</v>
      </c>
      <c r="N23" s="398" t="s">
        <v>17</v>
      </c>
      <c r="O23" s="398" t="s">
        <v>17</v>
      </c>
      <c r="P23" s="398" t="s">
        <v>17</v>
      </c>
      <c r="Q23" s="398" t="s">
        <v>17</v>
      </c>
      <c r="R23" s="398" t="s">
        <v>17</v>
      </c>
    </row>
    <row r="24" spans="1:18" ht="72" x14ac:dyDescent="0.2">
      <c r="A24" s="607" t="s">
        <v>1720</v>
      </c>
      <c r="B24" s="607" t="s">
        <v>64</v>
      </c>
      <c r="C24" s="608" t="s">
        <v>1356</v>
      </c>
      <c r="D24" s="607" t="s">
        <v>1721</v>
      </c>
      <c r="E24" s="607" t="s">
        <v>17</v>
      </c>
      <c r="F24" s="607" t="s">
        <v>40</v>
      </c>
      <c r="G24" s="607" t="s">
        <v>1722</v>
      </c>
      <c r="H24" s="606">
        <v>41394</v>
      </c>
      <c r="I24" s="146" t="s">
        <v>17</v>
      </c>
      <c r="J24" s="146" t="s">
        <v>17</v>
      </c>
      <c r="K24" s="154" t="s">
        <v>17</v>
      </c>
      <c r="L24" s="607" t="s">
        <v>1723</v>
      </c>
      <c r="M24" s="352" t="s">
        <v>2376</v>
      </c>
      <c r="N24" s="352" t="s">
        <v>2844</v>
      </c>
      <c r="O24" s="393">
        <v>3</v>
      </c>
      <c r="P24" s="398" t="s">
        <v>17</v>
      </c>
      <c r="Q24" s="398" t="s">
        <v>17</v>
      </c>
      <c r="R24" s="352" t="s">
        <v>2845</v>
      </c>
    </row>
    <row r="25" spans="1:18" x14ac:dyDescent="0.2">
      <c r="A25" s="607"/>
      <c r="B25" s="607"/>
      <c r="C25" s="609"/>
      <c r="D25" s="607"/>
      <c r="E25" s="607"/>
      <c r="F25" s="607"/>
      <c r="G25" s="607"/>
      <c r="H25" s="607"/>
      <c r="I25" s="146" t="s">
        <v>17</v>
      </c>
      <c r="J25" s="146" t="s">
        <v>17</v>
      </c>
      <c r="K25" s="146" t="s">
        <v>17</v>
      </c>
      <c r="L25" s="607"/>
      <c r="M25" s="398" t="s">
        <v>17</v>
      </c>
      <c r="N25" s="398" t="s">
        <v>17</v>
      </c>
      <c r="O25" s="398" t="s">
        <v>17</v>
      </c>
      <c r="P25" s="398" t="s">
        <v>17</v>
      </c>
      <c r="Q25" s="398" t="s">
        <v>17</v>
      </c>
      <c r="R25" s="398" t="s">
        <v>17</v>
      </c>
    </row>
    <row r="26" spans="1:18" ht="72" x14ac:dyDescent="0.2">
      <c r="A26" s="607" t="s">
        <v>1724</v>
      </c>
      <c r="B26" s="607" t="s">
        <v>64</v>
      </c>
      <c r="C26" s="608" t="s">
        <v>1356</v>
      </c>
      <c r="D26" s="607" t="s">
        <v>1725</v>
      </c>
      <c r="E26" s="607" t="s">
        <v>17</v>
      </c>
      <c r="F26" s="607" t="s">
        <v>40</v>
      </c>
      <c r="G26" s="607" t="s">
        <v>1726</v>
      </c>
      <c r="H26" s="606">
        <v>41394</v>
      </c>
      <c r="I26" s="146" t="s">
        <v>17</v>
      </c>
      <c r="J26" s="146" t="s">
        <v>17</v>
      </c>
      <c r="K26" s="154" t="s">
        <v>17</v>
      </c>
      <c r="L26" s="607" t="s">
        <v>1723</v>
      </c>
      <c r="M26" s="352" t="s">
        <v>2377</v>
      </c>
      <c r="N26" s="352" t="s">
        <v>2844</v>
      </c>
      <c r="O26" s="393">
        <v>3</v>
      </c>
      <c r="P26" s="398" t="s">
        <v>17</v>
      </c>
      <c r="Q26" s="398" t="s">
        <v>17</v>
      </c>
      <c r="R26" s="352" t="s">
        <v>2845</v>
      </c>
    </row>
    <row r="27" spans="1:18" x14ac:dyDescent="0.2">
      <c r="A27" s="607"/>
      <c r="B27" s="607"/>
      <c r="C27" s="609"/>
      <c r="D27" s="607"/>
      <c r="E27" s="607"/>
      <c r="F27" s="607"/>
      <c r="G27" s="607"/>
      <c r="H27" s="607"/>
      <c r="I27" s="146" t="s">
        <v>17</v>
      </c>
      <c r="J27" s="146" t="s">
        <v>17</v>
      </c>
      <c r="K27" s="146" t="s">
        <v>17</v>
      </c>
      <c r="L27" s="607"/>
      <c r="M27" s="398" t="s">
        <v>17</v>
      </c>
      <c r="N27" s="398" t="s">
        <v>17</v>
      </c>
      <c r="O27" s="398" t="s">
        <v>17</v>
      </c>
      <c r="P27" s="398" t="s">
        <v>17</v>
      </c>
      <c r="Q27" s="398" t="s">
        <v>17</v>
      </c>
      <c r="R27" s="398" t="s">
        <v>17</v>
      </c>
    </row>
    <row r="28" spans="1:18" ht="72" x14ac:dyDescent="0.2">
      <c r="A28" s="607" t="s">
        <v>1727</v>
      </c>
      <c r="B28" s="607" t="s">
        <v>64</v>
      </c>
      <c r="C28" s="608" t="s">
        <v>1356</v>
      </c>
      <c r="D28" s="607" t="s">
        <v>1728</v>
      </c>
      <c r="E28" s="607" t="s">
        <v>17</v>
      </c>
      <c r="F28" s="607" t="s">
        <v>1729</v>
      </c>
      <c r="G28" s="607" t="s">
        <v>1730</v>
      </c>
      <c r="H28" s="606">
        <v>41455</v>
      </c>
      <c r="I28" s="146" t="s">
        <v>17</v>
      </c>
      <c r="J28" s="146" t="s">
        <v>17</v>
      </c>
      <c r="K28" s="154" t="s">
        <v>17</v>
      </c>
      <c r="L28" s="607" t="s">
        <v>1723</v>
      </c>
      <c r="M28" s="24" t="s">
        <v>2378</v>
      </c>
      <c r="N28" s="352" t="s">
        <v>2844</v>
      </c>
      <c r="O28" s="393">
        <v>3</v>
      </c>
      <c r="P28" s="398" t="s">
        <v>17</v>
      </c>
      <c r="Q28" s="398" t="s">
        <v>17</v>
      </c>
      <c r="R28" s="352" t="s">
        <v>2836</v>
      </c>
    </row>
    <row r="29" spans="1:18" x14ac:dyDescent="0.2">
      <c r="A29" s="607"/>
      <c r="B29" s="607"/>
      <c r="C29" s="609"/>
      <c r="D29" s="607"/>
      <c r="E29" s="607"/>
      <c r="F29" s="607"/>
      <c r="G29" s="607"/>
      <c r="H29" s="607"/>
      <c r="I29" s="146" t="s">
        <v>17</v>
      </c>
      <c r="J29" s="146" t="s">
        <v>17</v>
      </c>
      <c r="K29" s="146" t="s">
        <v>17</v>
      </c>
      <c r="L29" s="607"/>
      <c r="M29" s="398" t="s">
        <v>17</v>
      </c>
      <c r="N29" s="398" t="s">
        <v>17</v>
      </c>
      <c r="O29" s="398" t="s">
        <v>17</v>
      </c>
      <c r="P29" s="398" t="s">
        <v>17</v>
      </c>
      <c r="Q29" s="398" t="s">
        <v>17</v>
      </c>
      <c r="R29" s="398" t="s">
        <v>17</v>
      </c>
    </row>
    <row r="30" spans="1:18" ht="144.75" customHeight="1" x14ac:dyDescent="0.2">
      <c r="A30" s="607" t="s">
        <v>1731</v>
      </c>
      <c r="B30" s="607" t="s">
        <v>64</v>
      </c>
      <c r="C30" s="608" t="s">
        <v>1356</v>
      </c>
      <c r="D30" s="607" t="s">
        <v>1732</v>
      </c>
      <c r="E30" s="607" t="s">
        <v>17</v>
      </c>
      <c r="F30" s="607" t="s">
        <v>1729</v>
      </c>
      <c r="G30" s="607" t="s">
        <v>1733</v>
      </c>
      <c r="H30" s="606">
        <v>41455</v>
      </c>
      <c r="I30" s="146" t="s">
        <v>17</v>
      </c>
      <c r="J30" s="146" t="s">
        <v>17</v>
      </c>
      <c r="K30" s="154" t="s">
        <v>17</v>
      </c>
      <c r="L30" s="607" t="s">
        <v>1723</v>
      </c>
      <c r="M30" s="24" t="s">
        <v>2378</v>
      </c>
      <c r="N30" s="352" t="s">
        <v>2846</v>
      </c>
      <c r="O30" s="393">
        <v>2</v>
      </c>
      <c r="P30" s="398" t="s">
        <v>2847</v>
      </c>
      <c r="Q30" s="352" t="s">
        <v>2848</v>
      </c>
      <c r="R30" s="352" t="s">
        <v>2849</v>
      </c>
    </row>
    <row r="31" spans="1:18" x14ac:dyDescent="0.2">
      <c r="A31" s="607"/>
      <c r="B31" s="607"/>
      <c r="C31" s="609"/>
      <c r="D31" s="607"/>
      <c r="E31" s="607"/>
      <c r="F31" s="607"/>
      <c r="G31" s="607"/>
      <c r="H31" s="607"/>
      <c r="I31" s="146" t="s">
        <v>17</v>
      </c>
      <c r="J31" s="146" t="s">
        <v>17</v>
      </c>
      <c r="K31" s="146" t="s">
        <v>17</v>
      </c>
      <c r="L31" s="607"/>
      <c r="M31" s="398" t="s">
        <v>17</v>
      </c>
      <c r="N31" s="398" t="s">
        <v>17</v>
      </c>
      <c r="O31" s="398" t="s">
        <v>17</v>
      </c>
      <c r="P31" s="398" t="s">
        <v>17</v>
      </c>
      <c r="Q31" s="398" t="s">
        <v>17</v>
      </c>
      <c r="R31" s="398" t="s">
        <v>17</v>
      </c>
    </row>
    <row r="32" spans="1:18" s="97" customFormat="1" ht="213" customHeight="1" x14ac:dyDescent="0.2">
      <c r="A32" s="146" t="s">
        <v>1734</v>
      </c>
      <c r="B32" s="155" t="s">
        <v>64</v>
      </c>
      <c r="C32" s="156" t="s">
        <v>1356</v>
      </c>
      <c r="D32" s="157" t="s">
        <v>1735</v>
      </c>
      <c r="E32" s="146" t="s">
        <v>17</v>
      </c>
      <c r="F32" s="146" t="s">
        <v>1736</v>
      </c>
      <c r="G32" s="146" t="s">
        <v>1737</v>
      </c>
      <c r="H32" s="158">
        <v>41455</v>
      </c>
      <c r="I32" s="146" t="s">
        <v>17</v>
      </c>
      <c r="J32" s="146" t="s">
        <v>17</v>
      </c>
      <c r="K32" s="154" t="s">
        <v>17</v>
      </c>
      <c r="L32" s="146" t="s">
        <v>1723</v>
      </c>
      <c r="M32" s="24" t="s">
        <v>2407</v>
      </c>
      <c r="N32" s="398" t="s">
        <v>2850</v>
      </c>
      <c r="O32" s="393">
        <v>2</v>
      </c>
      <c r="P32" s="398" t="s">
        <v>2851</v>
      </c>
      <c r="Q32" s="352" t="s">
        <v>2852</v>
      </c>
      <c r="R32" s="352" t="s">
        <v>2849</v>
      </c>
    </row>
    <row r="33" spans="3:3" ht="127.5" customHeight="1" x14ac:dyDescent="0.2">
      <c r="C33" s="98"/>
    </row>
  </sheetData>
  <mergeCells count="108">
    <mergeCell ref="A1:F1"/>
    <mergeCell ref="A3:F3"/>
    <mergeCell ref="A5:A7"/>
    <mergeCell ref="B5:B7"/>
    <mergeCell ref="C5:C7"/>
    <mergeCell ref="D5:D7"/>
    <mergeCell ref="E5:E7"/>
    <mergeCell ref="F5:F7"/>
    <mergeCell ref="G5:G7"/>
    <mergeCell ref="A10:A11"/>
    <mergeCell ref="B10:B11"/>
    <mergeCell ref="C10:C15"/>
    <mergeCell ref="D10:D11"/>
    <mergeCell ref="E10:E11"/>
    <mergeCell ref="F10:F11"/>
    <mergeCell ref="H5:H7"/>
    <mergeCell ref="I5:L5"/>
    <mergeCell ref="L6:L7"/>
    <mergeCell ref="G10:G11"/>
    <mergeCell ref="H10:H11"/>
    <mergeCell ref="L10:L11"/>
    <mergeCell ref="L12:L13"/>
    <mergeCell ref="A14:A15"/>
    <mergeCell ref="B14:B15"/>
    <mergeCell ref="D14:D15"/>
    <mergeCell ref="E14:E15"/>
    <mergeCell ref="F14:F15"/>
    <mergeCell ref="G14:G15"/>
    <mergeCell ref="H14:H15"/>
    <mergeCell ref="L14:L15"/>
    <mergeCell ref="A12:A13"/>
    <mergeCell ref="B12:B13"/>
    <mergeCell ref="D12:D13"/>
    <mergeCell ref="E12:E13"/>
    <mergeCell ref="F12:F13"/>
    <mergeCell ref="G12:G13"/>
    <mergeCell ref="H12:H13"/>
    <mergeCell ref="G16:G17"/>
    <mergeCell ref="H16:H17"/>
    <mergeCell ref="L16:L17"/>
    <mergeCell ref="A18:A19"/>
    <mergeCell ref="B18:B19"/>
    <mergeCell ref="D18:D19"/>
    <mergeCell ref="E18:E19"/>
    <mergeCell ref="F18:F19"/>
    <mergeCell ref="G18:G19"/>
    <mergeCell ref="H18:H19"/>
    <mergeCell ref="A16:A17"/>
    <mergeCell ref="B16:B17"/>
    <mergeCell ref="C16:C23"/>
    <mergeCell ref="D16:D17"/>
    <mergeCell ref="E16:E17"/>
    <mergeCell ref="F16:F17"/>
    <mergeCell ref="A22:A23"/>
    <mergeCell ref="B22:B23"/>
    <mergeCell ref="D22:D23"/>
    <mergeCell ref="E22:E23"/>
    <mergeCell ref="L22:L23"/>
    <mergeCell ref="L18:L19"/>
    <mergeCell ref="A20:A21"/>
    <mergeCell ref="B20:B21"/>
    <mergeCell ref="H24:H25"/>
    <mergeCell ref="L24:L25"/>
    <mergeCell ref="D20:D21"/>
    <mergeCell ref="E20:E21"/>
    <mergeCell ref="F20:F21"/>
    <mergeCell ref="G20:G21"/>
    <mergeCell ref="H20:H21"/>
    <mergeCell ref="L20:L21"/>
    <mergeCell ref="A26:A27"/>
    <mergeCell ref="B26:B27"/>
    <mergeCell ref="D26:D27"/>
    <mergeCell ref="E26:E27"/>
    <mergeCell ref="F26:F27"/>
    <mergeCell ref="G26:G27"/>
    <mergeCell ref="H26:H27"/>
    <mergeCell ref="F22:F23"/>
    <mergeCell ref="G22:G23"/>
    <mergeCell ref="H22:H23"/>
    <mergeCell ref="A24:A25"/>
    <mergeCell ref="B24:B25"/>
    <mergeCell ref="D24:D25"/>
    <mergeCell ref="E24:E25"/>
    <mergeCell ref="F24:F25"/>
    <mergeCell ref="M5:R5"/>
    <mergeCell ref="M6:R6"/>
    <mergeCell ref="H30:H31"/>
    <mergeCell ref="L30:L31"/>
    <mergeCell ref="C24:C25"/>
    <mergeCell ref="C30:C31"/>
    <mergeCell ref="C28:C29"/>
    <mergeCell ref="C26:C27"/>
    <mergeCell ref="A30:A31"/>
    <mergeCell ref="B30:B31"/>
    <mergeCell ref="D30:D31"/>
    <mergeCell ref="E30:E31"/>
    <mergeCell ref="F30:F31"/>
    <mergeCell ref="G30:G31"/>
    <mergeCell ref="L26:L27"/>
    <mergeCell ref="A28:A29"/>
    <mergeCell ref="B28:B29"/>
    <mergeCell ref="D28:D29"/>
    <mergeCell ref="E28:E29"/>
    <mergeCell ref="F28:F29"/>
    <mergeCell ref="G28:G29"/>
    <mergeCell ref="H28:H29"/>
    <mergeCell ref="L28:L29"/>
    <mergeCell ref="G24:G25"/>
  </mergeCells>
  <conditionalFormatting sqref="O10 O12 O14 O16 O18 O20 O22 O24 O26 O28 O30 O32">
    <cfRule type="cellIs" dxfId="143" priority="1" operator="equal">
      <formula>5</formula>
    </cfRule>
    <cfRule type="cellIs" dxfId="142" priority="2" operator="equal">
      <formula>1</formula>
    </cfRule>
    <cfRule type="cellIs" dxfId="141" priority="3" operator="equal">
      <formula>"NOT APPLICABLE"</formula>
    </cfRule>
    <cfRule type="cellIs" dxfId="140" priority="4" operator="equal">
      <formula>5</formula>
    </cfRule>
    <cfRule type="cellIs" dxfId="139" priority="5" operator="equal">
      <formula>4</formula>
    </cfRule>
    <cfRule type="cellIs" dxfId="138" priority="6" operator="equal">
      <formula>3</formula>
    </cfRule>
    <cfRule type="cellIs" dxfId="137" priority="7" operator="equal">
      <formula>2</formula>
    </cfRule>
    <cfRule type="cellIs" dxfId="136" priority="8" operator="equal">
      <formula>1</formula>
    </cfRule>
  </conditionalFormatting>
  <pageMargins left="0.39370078740157483" right="0.39370078740157483" top="0.39370078740157483" bottom="0.39370078740157483" header="0.39370078740157483" footer="0.39370078740157483"/>
  <pageSetup paperSize="9" scale="70" firstPageNumber="52"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O10 O12 O14 O16 O18 O20 O22 O24 O26 O28 O30 O32</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view="pageBreakPreview" topLeftCell="D1" zoomScaleSheetLayoutView="100" workbookViewId="0">
      <selection activeCell="F14" sqref="F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2" width="0" style="184" hidden="1" customWidth="1"/>
    <col min="13" max="13" width="1.42578125" style="184" hidden="1" customWidth="1"/>
    <col min="14" max="14" width="9.140625" style="184" hidden="1" customWidth="1"/>
    <col min="15" max="15" width="0" style="184" hidden="1" customWidth="1"/>
    <col min="16" max="16384" width="9.140625" style="184"/>
  </cols>
  <sheetData>
    <row r="1" spans="1:17" ht="49.5" customHeight="1" x14ac:dyDescent="0.35">
      <c r="A1" s="618" t="s">
        <v>2181</v>
      </c>
      <c r="B1" s="618"/>
      <c r="C1" s="618"/>
      <c r="D1" s="618"/>
      <c r="E1" s="618"/>
      <c r="F1" s="618"/>
      <c r="G1" s="618"/>
      <c r="H1" s="618"/>
      <c r="I1" s="618"/>
      <c r="J1" s="618"/>
      <c r="K1" s="618"/>
      <c r="L1" s="618"/>
      <c r="M1" s="618"/>
      <c r="N1" s="618"/>
      <c r="O1" s="618"/>
      <c r="P1" s="618"/>
      <c r="Q1" s="618"/>
    </row>
    <row r="2" spans="1:17" ht="20.25" x14ac:dyDescent="0.3">
      <c r="A2" s="619" t="s">
        <v>2425</v>
      </c>
      <c r="B2" s="619"/>
      <c r="C2" s="619"/>
      <c r="D2" s="619"/>
      <c r="E2" s="619"/>
      <c r="F2" s="619"/>
      <c r="G2" s="619"/>
      <c r="H2" s="619"/>
      <c r="I2" s="619"/>
      <c r="J2" s="619"/>
      <c r="K2" s="619"/>
      <c r="L2" s="619"/>
      <c r="M2" s="619"/>
      <c r="N2" s="619"/>
      <c r="O2" s="619"/>
      <c r="P2" s="619"/>
      <c r="Q2" s="619"/>
    </row>
    <row r="3" spans="1:17" ht="17.25" thickBot="1" x14ac:dyDescent="0.35">
      <c r="E3" s="185"/>
    </row>
    <row r="4" spans="1:17" s="189" customFormat="1" ht="18" x14ac:dyDescent="0.25">
      <c r="E4" s="283"/>
      <c r="F4" s="284" t="s">
        <v>2109</v>
      </c>
      <c r="G4" s="509" t="s">
        <v>2110</v>
      </c>
    </row>
    <row r="5" spans="1:17" s="189" customFormat="1" ht="18" x14ac:dyDescent="0.25">
      <c r="E5" s="285"/>
      <c r="F5" s="284" t="s">
        <v>2390</v>
      </c>
      <c r="G5" s="510"/>
    </row>
    <row r="6" spans="1:17" s="189" customFormat="1" ht="18" x14ac:dyDescent="0.25">
      <c r="E6" s="286"/>
      <c r="F6" s="284" t="s">
        <v>2389</v>
      </c>
      <c r="G6" s="510"/>
    </row>
    <row r="7" spans="1:17" s="189" customFormat="1" ht="18" x14ac:dyDescent="0.25">
      <c r="E7" s="287"/>
      <c r="F7" s="284" t="s">
        <v>2391</v>
      </c>
      <c r="G7" s="510"/>
    </row>
    <row r="8" spans="1:17" s="189" customFormat="1" ht="18" x14ac:dyDescent="0.25">
      <c r="E8" s="288"/>
      <c r="F8" s="284" t="s">
        <v>2392</v>
      </c>
      <c r="G8" s="510"/>
    </row>
    <row r="9" spans="1:17" s="189" customFormat="1" ht="18" x14ac:dyDescent="0.25">
      <c r="E9" s="454"/>
      <c r="F9" s="284" t="s">
        <v>2393</v>
      </c>
      <c r="G9" s="510"/>
    </row>
    <row r="10" spans="1:17" s="189" customFormat="1" ht="18" x14ac:dyDescent="0.25">
      <c r="E10" s="289"/>
      <c r="F10" s="284" t="s">
        <v>2115</v>
      </c>
      <c r="G10" s="511"/>
    </row>
    <row r="11" spans="1:17" s="189" customFormat="1" ht="18" x14ac:dyDescent="0.25"/>
    <row r="12" spans="1:17" s="189" customFormat="1" ht="18" x14ac:dyDescent="0.25">
      <c r="D12" s="187">
        <v>1</v>
      </c>
      <c r="E12" s="188" t="s">
        <v>2182</v>
      </c>
    </row>
    <row r="13" spans="1:17" s="189" customFormat="1" ht="18" x14ac:dyDescent="0.25"/>
    <row r="14" spans="1:17" s="189" customFormat="1" ht="18" x14ac:dyDescent="0.25">
      <c r="D14" s="190">
        <v>1.1000000000000001</v>
      </c>
      <c r="E14" s="188" t="s">
        <v>2118</v>
      </c>
      <c r="F14" s="189">
        <v>29</v>
      </c>
    </row>
    <row r="15" spans="1:17" s="189" customFormat="1" ht="18.75" x14ac:dyDescent="0.3">
      <c r="D15" s="189" t="s">
        <v>2119</v>
      </c>
      <c r="E15" s="191" t="s">
        <v>2120</v>
      </c>
      <c r="F15" s="189">
        <v>29</v>
      </c>
    </row>
    <row r="16" spans="1:17"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42" spans="4:7" s="189" customFormat="1" ht="18" x14ac:dyDescent="0.25">
      <c r="D42" s="194"/>
      <c r="E42" s="195"/>
      <c r="F42" s="196"/>
      <c r="G42" s="196"/>
    </row>
    <row r="43" spans="4:7" s="189" customFormat="1" ht="18" x14ac:dyDescent="0.25">
      <c r="D43" s="196"/>
      <c r="E43" s="196"/>
      <c r="F43" s="196"/>
      <c r="G43" s="196"/>
    </row>
    <row r="44" spans="4:7" s="189" customFormat="1" ht="18" x14ac:dyDescent="0.25">
      <c r="D44" s="196"/>
      <c r="E44" s="196"/>
      <c r="F44" s="196"/>
      <c r="G44" s="196"/>
    </row>
    <row r="45" spans="4:7" s="208" customFormat="1" ht="15.75" x14ac:dyDescent="0.25">
      <c r="D45" s="198"/>
      <c r="E45" s="198"/>
      <c r="F45" s="198"/>
      <c r="G45" s="198"/>
    </row>
  </sheetData>
  <dataConsolidate/>
  <mergeCells count="3">
    <mergeCell ref="A1:Q1"/>
    <mergeCell ref="A2:Q2"/>
    <mergeCell ref="G4:G10"/>
  </mergeCells>
  <pageMargins left="0.70866141732283472" right="0.70866141732283472" top="0.74803149606299213" bottom="0.74803149606299213" header="0.31496062992125984" footer="0.31496062992125984"/>
  <pageSetup paperSize="9" scale="67" firstPageNumber="180" fitToHeight="25" orientation="portrait" r:id="rId1"/>
  <headerFooter>
    <oddFooter>Page &amp;P of &amp;N</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A52"/>
  <sheetViews>
    <sheetView view="pageBreakPreview" topLeftCell="C1" zoomScaleSheetLayoutView="100" workbookViewId="0">
      <pane ySplit="7" topLeftCell="A29" activePane="bottomLeft" state="frozen"/>
      <selection pane="bottomLeft" activeCell="O15" sqref="O15"/>
    </sheetView>
  </sheetViews>
  <sheetFormatPr defaultColWidth="8.7109375" defaultRowHeight="15" x14ac:dyDescent="0.25"/>
  <cols>
    <col min="1" max="1" width="8.7109375" style="113" customWidth="1"/>
    <col min="2" max="2" width="23.140625" style="113" customWidth="1"/>
    <col min="3" max="3" width="10.42578125" style="113" customWidth="1"/>
    <col min="4" max="4" width="23.28515625" style="113" customWidth="1"/>
    <col min="5" max="5" width="8.7109375" style="113"/>
    <col min="6" max="6" width="9.7109375" style="113" customWidth="1"/>
    <col min="7" max="7" width="9.85546875" style="113" customWidth="1"/>
    <col min="8" max="8" width="10.42578125" style="113" bestFit="1" customWidth="1"/>
    <col min="9" max="9" width="9.5703125" style="113" bestFit="1" customWidth="1"/>
    <col min="10" max="12" width="8.7109375" style="113"/>
    <col min="13" max="13" width="11.42578125" style="113" customWidth="1"/>
    <col min="14" max="16384" width="8.7109375" style="113"/>
  </cols>
  <sheetData>
    <row r="1" spans="1:18" ht="15.75" x14ac:dyDescent="0.25">
      <c r="A1" s="622" t="s">
        <v>2</v>
      </c>
      <c r="B1" s="622"/>
      <c r="C1" s="622"/>
      <c r="D1" s="622"/>
      <c r="E1" s="622"/>
      <c r="F1" s="622"/>
    </row>
    <row r="3" spans="1:18" ht="15.75" x14ac:dyDescent="0.25">
      <c r="A3" s="622" t="s">
        <v>635</v>
      </c>
      <c r="B3" s="622"/>
      <c r="C3" s="622"/>
      <c r="D3" s="622"/>
      <c r="E3" s="622"/>
      <c r="F3" s="622"/>
      <c r="G3" s="622"/>
      <c r="H3" s="622"/>
      <c r="I3" s="622"/>
      <c r="J3" s="622"/>
      <c r="K3" s="622"/>
      <c r="L3" s="622"/>
    </row>
    <row r="5" spans="1:18" s="112" customFormat="1" ht="24" customHeight="1" x14ac:dyDescent="0.25">
      <c r="A5" s="621" t="s">
        <v>1022</v>
      </c>
      <c r="B5" s="621" t="s">
        <v>0</v>
      </c>
      <c r="C5" s="621" t="s">
        <v>3</v>
      </c>
      <c r="D5" s="621" t="s">
        <v>4</v>
      </c>
      <c r="E5" s="621" t="s">
        <v>5</v>
      </c>
      <c r="F5" s="621" t="s">
        <v>580</v>
      </c>
      <c r="G5" s="621" t="s">
        <v>6</v>
      </c>
      <c r="H5" s="621" t="s">
        <v>12</v>
      </c>
      <c r="I5" s="621" t="s">
        <v>7</v>
      </c>
      <c r="J5" s="621"/>
      <c r="K5" s="621"/>
      <c r="L5" s="621"/>
      <c r="M5" s="512" t="s">
        <v>2420</v>
      </c>
      <c r="N5" s="513"/>
      <c r="O5" s="513"/>
      <c r="P5" s="513"/>
      <c r="Q5" s="513"/>
      <c r="R5" s="514"/>
    </row>
    <row r="6" spans="1:18" s="112" customFormat="1" ht="15" customHeight="1" x14ac:dyDescent="0.25">
      <c r="A6" s="621"/>
      <c r="B6" s="621"/>
      <c r="C6" s="621"/>
      <c r="D6" s="621"/>
      <c r="E6" s="621"/>
      <c r="F6" s="621"/>
      <c r="G6" s="621"/>
      <c r="H6" s="621"/>
      <c r="I6" s="117" t="s">
        <v>1</v>
      </c>
      <c r="J6" s="117" t="s">
        <v>8</v>
      </c>
      <c r="K6" s="117" t="s">
        <v>9</v>
      </c>
      <c r="L6" s="621" t="s">
        <v>534</v>
      </c>
      <c r="M6" s="515" t="s">
        <v>2421</v>
      </c>
      <c r="N6" s="516"/>
      <c r="O6" s="516"/>
      <c r="P6" s="516"/>
      <c r="Q6" s="516"/>
      <c r="R6" s="517"/>
    </row>
    <row r="7" spans="1:18" s="112" customFormat="1" ht="60" x14ac:dyDescent="0.25">
      <c r="A7" s="621"/>
      <c r="B7" s="621"/>
      <c r="C7" s="621"/>
      <c r="D7" s="621"/>
      <c r="E7" s="621"/>
      <c r="F7" s="621"/>
      <c r="G7" s="621"/>
      <c r="H7" s="621"/>
      <c r="I7" s="117" t="s">
        <v>11</v>
      </c>
      <c r="J7" s="117" t="s">
        <v>11</v>
      </c>
      <c r="K7" s="117" t="s">
        <v>11</v>
      </c>
      <c r="L7" s="621"/>
      <c r="M7" s="319" t="s">
        <v>2340</v>
      </c>
      <c r="N7" s="319" t="s">
        <v>2422</v>
      </c>
      <c r="O7" s="319" t="s">
        <v>2342</v>
      </c>
      <c r="P7" s="319" t="s">
        <v>2337</v>
      </c>
      <c r="Q7" s="319" t="s">
        <v>2338</v>
      </c>
      <c r="R7" s="319" t="s">
        <v>2339</v>
      </c>
    </row>
    <row r="8" spans="1:18" s="159" customFormat="1" ht="229.5" customHeight="1" x14ac:dyDescent="0.25">
      <c r="A8" s="306" t="s">
        <v>1243</v>
      </c>
      <c r="B8" s="306" t="s">
        <v>35</v>
      </c>
      <c r="C8" s="549" t="s">
        <v>36</v>
      </c>
      <c r="D8" s="306" t="s">
        <v>1873</v>
      </c>
      <c r="E8" s="306" t="s">
        <v>17</v>
      </c>
      <c r="F8" s="306" t="s">
        <v>39</v>
      </c>
      <c r="G8" s="306" t="s">
        <v>1874</v>
      </c>
      <c r="H8" s="306" t="s">
        <v>24</v>
      </c>
      <c r="I8" s="306" t="s">
        <v>17</v>
      </c>
      <c r="J8" s="306" t="s">
        <v>17</v>
      </c>
      <c r="K8" s="306" t="s">
        <v>17</v>
      </c>
      <c r="L8" s="306" t="s">
        <v>17</v>
      </c>
      <c r="M8" s="417" t="s">
        <v>17</v>
      </c>
      <c r="N8" s="417" t="s">
        <v>17</v>
      </c>
      <c r="O8" s="418" t="s">
        <v>2115</v>
      </c>
      <c r="P8" s="417" t="s">
        <v>17</v>
      </c>
      <c r="Q8" s="417" t="s">
        <v>17</v>
      </c>
      <c r="R8" s="417" t="s">
        <v>17</v>
      </c>
    </row>
    <row r="9" spans="1:18" s="159" customFormat="1" ht="216" customHeight="1" x14ac:dyDescent="0.25">
      <c r="A9" s="306" t="s">
        <v>1244</v>
      </c>
      <c r="B9" s="306" t="s">
        <v>35</v>
      </c>
      <c r="C9" s="549"/>
      <c r="D9" s="306" t="s">
        <v>1875</v>
      </c>
      <c r="E9" s="306" t="s">
        <v>17</v>
      </c>
      <c r="F9" s="306" t="s">
        <v>39</v>
      </c>
      <c r="G9" s="306" t="s">
        <v>1876</v>
      </c>
      <c r="H9" s="306" t="s">
        <v>24</v>
      </c>
      <c r="I9" s="306" t="s">
        <v>17</v>
      </c>
      <c r="J9" s="306" t="s">
        <v>17</v>
      </c>
      <c r="K9" s="306" t="s">
        <v>17</v>
      </c>
      <c r="L9" s="306" t="s">
        <v>17</v>
      </c>
      <c r="M9" s="394" t="s">
        <v>1445</v>
      </c>
      <c r="N9" s="394" t="s">
        <v>2632</v>
      </c>
      <c r="O9" s="393">
        <v>2</v>
      </c>
      <c r="P9" s="394" t="s">
        <v>2777</v>
      </c>
      <c r="Q9" s="394" t="s">
        <v>2778</v>
      </c>
      <c r="R9" s="394" t="s">
        <v>2632</v>
      </c>
    </row>
    <row r="10" spans="1:18" s="159" customFormat="1" ht="268.5" customHeight="1" x14ac:dyDescent="0.25">
      <c r="A10" s="306" t="s">
        <v>1245</v>
      </c>
      <c r="B10" s="306" t="s">
        <v>35</v>
      </c>
      <c r="C10" s="549"/>
      <c r="D10" s="306" t="s">
        <v>1446</v>
      </c>
      <c r="E10" s="306" t="s">
        <v>17</v>
      </c>
      <c r="F10" s="306" t="s">
        <v>37</v>
      </c>
      <c r="G10" s="306" t="s">
        <v>1447</v>
      </c>
      <c r="H10" s="306" t="s">
        <v>1448</v>
      </c>
      <c r="I10" s="306" t="s">
        <v>17</v>
      </c>
      <c r="J10" s="306" t="s">
        <v>17</v>
      </c>
      <c r="K10" s="306" t="s">
        <v>17</v>
      </c>
      <c r="L10" s="306" t="s">
        <v>17</v>
      </c>
      <c r="M10" s="394" t="s">
        <v>1449</v>
      </c>
      <c r="N10" s="394" t="s">
        <v>2678</v>
      </c>
      <c r="O10" s="393">
        <v>1</v>
      </c>
      <c r="P10" s="394" t="s">
        <v>2777</v>
      </c>
      <c r="Q10" s="394" t="s">
        <v>2778</v>
      </c>
      <c r="R10" s="394" t="s">
        <v>2632</v>
      </c>
    </row>
    <row r="11" spans="1:18" s="159" customFormat="1" ht="72" x14ac:dyDescent="0.25">
      <c r="A11" s="148" t="s">
        <v>1246</v>
      </c>
      <c r="B11" s="549" t="s">
        <v>35</v>
      </c>
      <c r="C11" s="549" t="s">
        <v>41</v>
      </c>
      <c r="D11" s="549" t="s">
        <v>1450</v>
      </c>
      <c r="E11" s="306" t="s">
        <v>17</v>
      </c>
      <c r="F11" s="306" t="s">
        <v>42</v>
      </c>
      <c r="G11" s="306" t="s">
        <v>1877</v>
      </c>
      <c r="H11" s="306" t="s">
        <v>419</v>
      </c>
      <c r="I11" s="306" t="s">
        <v>17</v>
      </c>
      <c r="J11" s="306" t="s">
        <v>17</v>
      </c>
      <c r="K11" s="306" t="s">
        <v>17</v>
      </c>
      <c r="L11" s="306" t="s">
        <v>17</v>
      </c>
      <c r="M11" s="417" t="s">
        <v>17</v>
      </c>
      <c r="N11" s="417" t="s">
        <v>17</v>
      </c>
      <c r="O11" s="418" t="s">
        <v>2115</v>
      </c>
      <c r="P11" s="417" t="s">
        <v>17</v>
      </c>
      <c r="Q11" s="417" t="s">
        <v>17</v>
      </c>
      <c r="R11" s="417" t="s">
        <v>17</v>
      </c>
    </row>
    <row r="12" spans="1:18" s="159" customFormat="1" ht="96" x14ac:dyDescent="0.25">
      <c r="A12" s="306" t="s">
        <v>1247</v>
      </c>
      <c r="B12" s="620"/>
      <c r="C12" s="549"/>
      <c r="D12" s="549"/>
      <c r="E12" s="306" t="s">
        <v>17</v>
      </c>
      <c r="F12" s="306" t="s">
        <v>1451</v>
      </c>
      <c r="G12" s="306" t="s">
        <v>1452</v>
      </c>
      <c r="H12" s="306" t="s">
        <v>51</v>
      </c>
      <c r="I12" s="306" t="s">
        <v>17</v>
      </c>
      <c r="J12" s="306" t="s">
        <v>17</v>
      </c>
      <c r="K12" s="306" t="s">
        <v>17</v>
      </c>
      <c r="L12" s="306" t="s">
        <v>1878</v>
      </c>
      <c r="M12" s="394" t="s">
        <v>1453</v>
      </c>
      <c r="N12" s="394" t="s">
        <v>2678</v>
      </c>
      <c r="O12" s="393">
        <v>1</v>
      </c>
      <c r="P12" s="394" t="s">
        <v>2779</v>
      </c>
      <c r="Q12" s="394" t="s">
        <v>2780</v>
      </c>
      <c r="R12" s="394" t="s">
        <v>2781</v>
      </c>
    </row>
    <row r="13" spans="1:18" s="159" customFormat="1" ht="72" x14ac:dyDescent="0.25">
      <c r="A13" s="306" t="s">
        <v>1248</v>
      </c>
      <c r="B13" s="306" t="s">
        <v>35</v>
      </c>
      <c r="C13" s="549"/>
      <c r="D13" s="306" t="s">
        <v>43</v>
      </c>
      <c r="E13" s="306" t="s">
        <v>17</v>
      </c>
      <c r="F13" s="306" t="s">
        <v>37</v>
      </c>
      <c r="G13" s="306" t="s">
        <v>1879</v>
      </c>
      <c r="H13" s="306" t="s">
        <v>632</v>
      </c>
      <c r="I13" s="306" t="s">
        <v>17</v>
      </c>
      <c r="J13" s="306" t="s">
        <v>17</v>
      </c>
      <c r="K13" s="306" t="s">
        <v>17</v>
      </c>
      <c r="L13" s="306" t="s">
        <v>38</v>
      </c>
      <c r="M13" s="394" t="s">
        <v>2782</v>
      </c>
      <c r="N13" s="394" t="s">
        <v>2783</v>
      </c>
      <c r="O13" s="393">
        <v>2</v>
      </c>
      <c r="P13" s="394" t="s">
        <v>2784</v>
      </c>
      <c r="Q13" s="394" t="s">
        <v>2785</v>
      </c>
      <c r="R13" s="394" t="s">
        <v>2786</v>
      </c>
    </row>
    <row r="14" spans="1:18" s="159" customFormat="1" ht="84" x14ac:dyDescent="0.25">
      <c r="A14" s="306" t="s">
        <v>1249</v>
      </c>
      <c r="B14" s="306" t="s">
        <v>35</v>
      </c>
      <c r="C14" s="549"/>
      <c r="D14" s="306" t="s">
        <v>1454</v>
      </c>
      <c r="E14" s="306" t="s">
        <v>17</v>
      </c>
      <c r="F14" s="306" t="s">
        <v>37</v>
      </c>
      <c r="G14" s="306" t="s">
        <v>1455</v>
      </c>
      <c r="H14" s="306" t="s">
        <v>633</v>
      </c>
      <c r="I14" s="306" t="s">
        <v>17</v>
      </c>
      <c r="J14" s="306" t="s">
        <v>17</v>
      </c>
      <c r="K14" s="306" t="s">
        <v>17</v>
      </c>
      <c r="L14" s="306" t="s">
        <v>17</v>
      </c>
      <c r="M14" s="394" t="s">
        <v>1456</v>
      </c>
      <c r="N14" s="394" t="s">
        <v>2787</v>
      </c>
      <c r="O14" s="393">
        <v>2</v>
      </c>
      <c r="P14" s="394" t="s">
        <v>2788</v>
      </c>
      <c r="Q14" s="394" t="s">
        <v>2789</v>
      </c>
      <c r="R14" s="394" t="s">
        <v>2790</v>
      </c>
    </row>
    <row r="15" spans="1:18" s="159" customFormat="1" ht="94.5" customHeight="1" x14ac:dyDescent="0.25">
      <c r="A15" s="306" t="s">
        <v>1250</v>
      </c>
      <c r="B15" s="306" t="s">
        <v>35</v>
      </c>
      <c r="C15" s="549"/>
      <c r="D15" s="306" t="s">
        <v>3100</v>
      </c>
      <c r="E15" s="306" t="s">
        <v>17</v>
      </c>
      <c r="F15" s="306" t="s">
        <v>37</v>
      </c>
      <c r="G15" s="306" t="s">
        <v>3101</v>
      </c>
      <c r="H15" s="306" t="s">
        <v>24</v>
      </c>
      <c r="I15" s="306" t="s">
        <v>17</v>
      </c>
      <c r="J15" s="306" t="s">
        <v>17</v>
      </c>
      <c r="K15" s="306" t="s">
        <v>17</v>
      </c>
      <c r="L15" s="306" t="s">
        <v>38</v>
      </c>
      <c r="M15" s="394" t="s">
        <v>872</v>
      </c>
      <c r="N15" s="394" t="s">
        <v>2791</v>
      </c>
      <c r="O15" s="393" t="s">
        <v>2115</v>
      </c>
      <c r="P15" s="394" t="s">
        <v>17</v>
      </c>
      <c r="Q15" s="394" t="s">
        <v>17</v>
      </c>
      <c r="R15" s="394" t="s">
        <v>17</v>
      </c>
    </row>
    <row r="16" spans="1:18" s="159" customFormat="1" ht="132" x14ac:dyDescent="0.25">
      <c r="A16" s="306" t="s">
        <v>1251</v>
      </c>
      <c r="B16" s="306" t="s">
        <v>35</v>
      </c>
      <c r="C16" s="549"/>
      <c r="D16" s="306" t="s">
        <v>1457</v>
      </c>
      <c r="E16" s="306" t="s">
        <v>17</v>
      </c>
      <c r="F16" s="306" t="s">
        <v>1880</v>
      </c>
      <c r="G16" s="306" t="s">
        <v>1881</v>
      </c>
      <c r="H16" s="306" t="s">
        <v>1882</v>
      </c>
      <c r="I16" s="306" t="s">
        <v>17</v>
      </c>
      <c r="J16" s="306" t="s">
        <v>17</v>
      </c>
      <c r="K16" s="306" t="s">
        <v>17</v>
      </c>
      <c r="L16" s="306" t="s">
        <v>17</v>
      </c>
      <c r="M16" s="397" t="s">
        <v>2792</v>
      </c>
      <c r="N16" s="397" t="s">
        <v>2793</v>
      </c>
      <c r="O16" s="393">
        <v>2</v>
      </c>
      <c r="P16" s="394" t="s">
        <v>2794</v>
      </c>
      <c r="Q16" s="394" t="s">
        <v>2795</v>
      </c>
      <c r="R16" s="394" t="s">
        <v>2796</v>
      </c>
    </row>
    <row r="17" spans="1:235" s="159" customFormat="1" ht="84" x14ac:dyDescent="0.25">
      <c r="A17" s="306" t="s">
        <v>1252</v>
      </c>
      <c r="B17" s="306" t="s">
        <v>35</v>
      </c>
      <c r="C17" s="549"/>
      <c r="D17" s="306" t="s">
        <v>45</v>
      </c>
      <c r="E17" s="306" t="s">
        <v>17</v>
      </c>
      <c r="F17" s="306" t="s">
        <v>40</v>
      </c>
      <c r="G17" s="306" t="s">
        <v>1883</v>
      </c>
      <c r="H17" s="306" t="s">
        <v>24</v>
      </c>
      <c r="I17" s="306" t="s">
        <v>17</v>
      </c>
      <c r="J17" s="306" t="s">
        <v>17</v>
      </c>
      <c r="K17" s="306" t="s">
        <v>17</v>
      </c>
      <c r="L17" s="306" t="s">
        <v>17</v>
      </c>
      <c r="M17" s="392" t="s">
        <v>622</v>
      </c>
      <c r="N17" s="394" t="s">
        <v>2797</v>
      </c>
      <c r="O17" s="393">
        <v>2</v>
      </c>
      <c r="P17" s="394" t="s">
        <v>2798</v>
      </c>
      <c r="Q17" s="394" t="s">
        <v>2799</v>
      </c>
      <c r="R17" s="394" t="s">
        <v>39</v>
      </c>
    </row>
    <row r="18" spans="1:235" s="159" customFormat="1" ht="101.25" customHeight="1" x14ac:dyDescent="0.25">
      <c r="A18" s="306" t="s">
        <v>1253</v>
      </c>
      <c r="B18" s="306" t="s">
        <v>35</v>
      </c>
      <c r="C18" s="549"/>
      <c r="D18" s="306"/>
      <c r="E18" s="306"/>
      <c r="F18" s="306"/>
      <c r="G18" s="306" t="s">
        <v>1884</v>
      </c>
      <c r="H18" s="306" t="s">
        <v>634</v>
      </c>
      <c r="I18" s="306">
        <v>5261001539</v>
      </c>
      <c r="J18" s="306" t="s">
        <v>17</v>
      </c>
      <c r="K18" s="306" t="s">
        <v>17</v>
      </c>
      <c r="L18" s="306" t="s">
        <v>17</v>
      </c>
      <c r="M18" s="417" t="s">
        <v>17</v>
      </c>
      <c r="N18" s="417" t="s">
        <v>17</v>
      </c>
      <c r="O18" s="393" t="s">
        <v>2115</v>
      </c>
      <c r="P18" s="394" t="s">
        <v>17</v>
      </c>
      <c r="Q18" s="394" t="s">
        <v>17</v>
      </c>
      <c r="R18" s="394" t="s">
        <v>17</v>
      </c>
    </row>
    <row r="19" spans="1:235" s="159" customFormat="1" ht="48" x14ac:dyDescent="0.25">
      <c r="A19" s="549" t="s">
        <v>1254</v>
      </c>
      <c r="B19" s="549" t="s">
        <v>16</v>
      </c>
      <c r="C19" s="549" t="s">
        <v>47</v>
      </c>
      <c r="D19" s="549" t="s">
        <v>48</v>
      </c>
      <c r="E19" s="549" t="s">
        <v>17</v>
      </c>
      <c r="F19" s="549" t="s">
        <v>49</v>
      </c>
      <c r="G19" s="549" t="s">
        <v>50</v>
      </c>
      <c r="H19" s="549" t="s">
        <v>636</v>
      </c>
      <c r="I19" s="306" t="s">
        <v>984</v>
      </c>
      <c r="J19" s="306" t="s">
        <v>17</v>
      </c>
      <c r="K19" s="306" t="s">
        <v>17</v>
      </c>
      <c r="L19" s="549" t="s">
        <v>623</v>
      </c>
      <c r="M19" s="397" t="s">
        <v>637</v>
      </c>
      <c r="N19" s="397" t="s">
        <v>637</v>
      </c>
      <c r="O19" s="393">
        <v>3</v>
      </c>
      <c r="P19" s="417" t="s">
        <v>17</v>
      </c>
      <c r="Q19" s="417" t="s">
        <v>17</v>
      </c>
      <c r="R19" s="301" t="s">
        <v>2800</v>
      </c>
    </row>
    <row r="20" spans="1:235" s="159" customFormat="1" x14ac:dyDescent="0.25">
      <c r="A20" s="549"/>
      <c r="B20" s="549"/>
      <c r="C20" s="549"/>
      <c r="D20" s="549"/>
      <c r="E20" s="549"/>
      <c r="F20" s="549"/>
      <c r="G20" s="549"/>
      <c r="H20" s="549"/>
      <c r="I20" s="306">
        <v>5301301415</v>
      </c>
      <c r="J20" s="306" t="s">
        <v>17</v>
      </c>
      <c r="K20" s="306" t="s">
        <v>17</v>
      </c>
      <c r="L20" s="549"/>
      <c r="M20" s="397" t="s">
        <v>889</v>
      </c>
      <c r="N20" s="417" t="s">
        <v>17</v>
      </c>
      <c r="O20" s="417" t="s">
        <v>17</v>
      </c>
      <c r="P20" s="417" t="s">
        <v>17</v>
      </c>
      <c r="Q20" s="417" t="s">
        <v>17</v>
      </c>
      <c r="R20" s="417" t="s">
        <v>17</v>
      </c>
    </row>
    <row r="21" spans="1:235" s="159" customFormat="1" ht="63.75" customHeight="1" x14ac:dyDescent="0.25">
      <c r="A21" s="306" t="s">
        <v>1255</v>
      </c>
      <c r="B21" s="306" t="s">
        <v>16</v>
      </c>
      <c r="C21" s="549"/>
      <c r="D21" s="306" t="s">
        <v>52</v>
      </c>
      <c r="E21" s="306" t="s">
        <v>17</v>
      </c>
      <c r="F21" s="306" t="s">
        <v>53</v>
      </c>
      <c r="G21" s="306" t="s">
        <v>54</v>
      </c>
      <c r="H21" s="306" t="s">
        <v>638</v>
      </c>
      <c r="I21" s="306" t="s">
        <v>17</v>
      </c>
      <c r="J21" s="306" t="s">
        <v>17</v>
      </c>
      <c r="K21" s="306" t="s">
        <v>17</v>
      </c>
      <c r="L21" s="306" t="s">
        <v>55</v>
      </c>
      <c r="M21" s="394" t="s">
        <v>3098</v>
      </c>
      <c r="N21" s="301" t="s">
        <v>2801</v>
      </c>
      <c r="O21" s="448">
        <v>2</v>
      </c>
      <c r="P21" s="417" t="s">
        <v>17</v>
      </c>
      <c r="Q21" s="417" t="s">
        <v>17</v>
      </c>
      <c r="R21" s="394" t="s">
        <v>3099</v>
      </c>
    </row>
    <row r="22" spans="1:235" s="159" customFormat="1" ht="108" x14ac:dyDescent="0.25">
      <c r="A22" s="549" t="s">
        <v>1256</v>
      </c>
      <c r="B22" s="549" t="s">
        <v>16</v>
      </c>
      <c r="C22" s="549" t="s">
        <v>47</v>
      </c>
      <c r="D22" s="549" t="s">
        <v>56</v>
      </c>
      <c r="E22" s="549" t="s">
        <v>57</v>
      </c>
      <c r="F22" s="549" t="s">
        <v>624</v>
      </c>
      <c r="G22" s="549" t="s">
        <v>1458</v>
      </c>
      <c r="H22" s="549" t="s">
        <v>1459</v>
      </c>
      <c r="I22" s="306" t="s">
        <v>969</v>
      </c>
      <c r="J22" s="306" t="s">
        <v>17</v>
      </c>
      <c r="K22" s="306" t="s">
        <v>17</v>
      </c>
      <c r="L22" s="549" t="s">
        <v>623</v>
      </c>
      <c r="M22" s="394" t="s">
        <v>625</v>
      </c>
      <c r="N22" s="394" t="s">
        <v>625</v>
      </c>
      <c r="O22" s="393">
        <v>3</v>
      </c>
      <c r="P22" s="417" t="s">
        <v>17</v>
      </c>
      <c r="Q22" s="417" t="s">
        <v>17</v>
      </c>
      <c r="R22" s="301" t="s">
        <v>2802</v>
      </c>
    </row>
    <row r="23" spans="1:235" s="159" customFormat="1" x14ac:dyDescent="0.25">
      <c r="A23" s="549"/>
      <c r="B23" s="549"/>
      <c r="C23" s="549"/>
      <c r="D23" s="549"/>
      <c r="E23" s="549"/>
      <c r="F23" s="549"/>
      <c r="G23" s="549"/>
      <c r="H23" s="549"/>
      <c r="I23" s="306">
        <v>5301301422</v>
      </c>
      <c r="J23" s="306" t="s">
        <v>17</v>
      </c>
      <c r="K23" s="306" t="s">
        <v>17</v>
      </c>
      <c r="L23" s="549"/>
      <c r="M23" s="394" t="s">
        <v>17</v>
      </c>
      <c r="N23" s="417" t="s">
        <v>17</v>
      </c>
      <c r="O23" s="417" t="s">
        <v>17</v>
      </c>
      <c r="P23" s="417" t="s">
        <v>17</v>
      </c>
      <c r="Q23" s="417" t="s">
        <v>17</v>
      </c>
      <c r="R23" s="417" t="s">
        <v>17</v>
      </c>
    </row>
    <row r="24" spans="1:235" s="159" customFormat="1" ht="132" x14ac:dyDescent="0.25">
      <c r="A24" s="549" t="s">
        <v>1257</v>
      </c>
      <c r="B24" s="549" t="s">
        <v>16</v>
      </c>
      <c r="C24" s="549" t="s">
        <v>47</v>
      </c>
      <c r="D24" s="549" t="s">
        <v>58</v>
      </c>
      <c r="E24" s="549" t="s">
        <v>59</v>
      </c>
      <c r="F24" s="549" t="s">
        <v>60</v>
      </c>
      <c r="G24" s="549" t="s">
        <v>626</v>
      </c>
      <c r="H24" s="549" t="s">
        <v>639</v>
      </c>
      <c r="I24" s="306" t="s">
        <v>871</v>
      </c>
      <c r="J24" s="306" t="s">
        <v>17</v>
      </c>
      <c r="K24" s="306" t="s">
        <v>17</v>
      </c>
      <c r="L24" s="549" t="s">
        <v>623</v>
      </c>
      <c r="M24" s="394" t="s">
        <v>627</v>
      </c>
      <c r="N24" s="394" t="s">
        <v>627</v>
      </c>
      <c r="O24" s="393">
        <v>3</v>
      </c>
      <c r="P24" s="417" t="s">
        <v>17</v>
      </c>
      <c r="Q24" s="417" t="s">
        <v>17</v>
      </c>
      <c r="R24" s="301" t="s">
        <v>2454</v>
      </c>
    </row>
    <row r="25" spans="1:235" s="159" customFormat="1" x14ac:dyDescent="0.25">
      <c r="A25" s="549"/>
      <c r="B25" s="549"/>
      <c r="C25" s="549"/>
      <c r="D25" s="549"/>
      <c r="E25" s="549"/>
      <c r="F25" s="549"/>
      <c r="G25" s="549"/>
      <c r="H25" s="549"/>
      <c r="I25" s="306">
        <v>5301301420</v>
      </c>
      <c r="J25" s="306" t="s">
        <v>17</v>
      </c>
      <c r="K25" s="306" t="s">
        <v>17</v>
      </c>
      <c r="L25" s="549"/>
      <c r="M25" s="394" t="s">
        <v>985</v>
      </c>
      <c r="N25" s="417" t="s">
        <v>17</v>
      </c>
      <c r="O25" s="417" t="s">
        <v>17</v>
      </c>
      <c r="P25" s="417" t="s">
        <v>17</v>
      </c>
      <c r="Q25" s="417" t="s">
        <v>17</v>
      </c>
      <c r="R25" s="417" t="s">
        <v>17</v>
      </c>
    </row>
    <row r="26" spans="1:235" s="161" customFormat="1" ht="95.25" customHeight="1" x14ac:dyDescent="0.25">
      <c r="A26" s="549" t="s">
        <v>1258</v>
      </c>
      <c r="B26" s="549" t="s">
        <v>16</v>
      </c>
      <c r="C26" s="549" t="s">
        <v>47</v>
      </c>
      <c r="D26" s="549" t="s">
        <v>628</v>
      </c>
      <c r="E26" s="549" t="s">
        <v>57</v>
      </c>
      <c r="F26" s="549" t="s">
        <v>61</v>
      </c>
      <c r="G26" s="549" t="s">
        <v>1557</v>
      </c>
      <c r="H26" s="549" t="s">
        <v>640</v>
      </c>
      <c r="I26" s="306" t="s">
        <v>1460</v>
      </c>
      <c r="J26" s="306" t="s">
        <v>17</v>
      </c>
      <c r="K26" s="306" t="s">
        <v>17</v>
      </c>
      <c r="L26" s="549"/>
      <c r="M26" s="394" t="s">
        <v>1558</v>
      </c>
      <c r="N26" s="301" t="s">
        <v>2803</v>
      </c>
      <c r="O26" s="393">
        <v>2</v>
      </c>
      <c r="P26" s="301" t="s">
        <v>2804</v>
      </c>
      <c r="Q26" s="301" t="s">
        <v>2805</v>
      </c>
      <c r="R26" s="301" t="s">
        <v>2806</v>
      </c>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c r="GY26" s="160"/>
      <c r="GZ26" s="160"/>
      <c r="HA26" s="160"/>
      <c r="HB26" s="160"/>
      <c r="HC26" s="160"/>
      <c r="HD26" s="160"/>
      <c r="HE26" s="160"/>
      <c r="HF26" s="160"/>
      <c r="HG26" s="160"/>
      <c r="HH26" s="160"/>
      <c r="HI26" s="160"/>
      <c r="HJ26" s="160"/>
      <c r="HK26" s="160"/>
      <c r="HL26" s="160"/>
      <c r="HM26" s="160"/>
      <c r="HN26" s="160"/>
      <c r="HO26" s="160"/>
      <c r="HP26" s="160"/>
      <c r="HQ26" s="160"/>
      <c r="HR26" s="160"/>
      <c r="HS26" s="160"/>
      <c r="HT26" s="160"/>
      <c r="HU26" s="160"/>
      <c r="HV26" s="160"/>
      <c r="HW26" s="160"/>
      <c r="HX26" s="160"/>
      <c r="HY26" s="160"/>
      <c r="HZ26" s="160"/>
      <c r="IA26" s="160"/>
    </row>
    <row r="27" spans="1:235" s="162" customFormat="1" ht="13.5" x14ac:dyDescent="0.25">
      <c r="A27" s="549"/>
      <c r="B27" s="549"/>
      <c r="C27" s="549"/>
      <c r="D27" s="549"/>
      <c r="E27" s="549"/>
      <c r="F27" s="549"/>
      <c r="G27" s="549"/>
      <c r="H27" s="549"/>
      <c r="I27" s="306">
        <v>5301301421</v>
      </c>
      <c r="J27" s="306" t="s">
        <v>17</v>
      </c>
      <c r="K27" s="306" t="s">
        <v>17</v>
      </c>
      <c r="L27" s="549"/>
      <c r="M27" s="394" t="s">
        <v>981</v>
      </c>
      <c r="N27" s="417" t="s">
        <v>17</v>
      </c>
      <c r="O27" s="417" t="s">
        <v>17</v>
      </c>
      <c r="P27" s="417" t="s">
        <v>17</v>
      </c>
      <c r="Q27" s="417" t="s">
        <v>17</v>
      </c>
      <c r="R27" s="417" t="s">
        <v>17</v>
      </c>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c r="HS27" s="160"/>
      <c r="HT27" s="160"/>
      <c r="HU27" s="160"/>
      <c r="HV27" s="160"/>
      <c r="HW27" s="160"/>
      <c r="HX27" s="160"/>
      <c r="HY27" s="160"/>
      <c r="HZ27" s="160"/>
      <c r="IA27" s="160"/>
    </row>
    <row r="28" spans="1:235" s="159" customFormat="1" ht="84" customHeight="1" x14ac:dyDescent="0.25">
      <c r="A28" s="549" t="s">
        <v>1259</v>
      </c>
      <c r="B28" s="549" t="s">
        <v>16</v>
      </c>
      <c r="C28" s="549" t="s">
        <v>47</v>
      </c>
      <c r="D28" s="549" t="s">
        <v>629</v>
      </c>
      <c r="E28" s="549" t="s">
        <v>57</v>
      </c>
      <c r="F28" s="549" t="s">
        <v>62</v>
      </c>
      <c r="G28" s="549" t="s">
        <v>1461</v>
      </c>
      <c r="H28" s="549" t="s">
        <v>641</v>
      </c>
      <c r="I28" s="306" t="s">
        <v>690</v>
      </c>
      <c r="J28" s="306" t="s">
        <v>17</v>
      </c>
      <c r="K28" s="306" t="s">
        <v>17</v>
      </c>
      <c r="L28" s="549" t="s">
        <v>46</v>
      </c>
      <c r="M28" s="394" t="s">
        <v>1622</v>
      </c>
      <c r="N28" s="394" t="s">
        <v>1622</v>
      </c>
      <c r="O28" s="393">
        <v>3</v>
      </c>
      <c r="P28" s="417" t="s">
        <v>17</v>
      </c>
      <c r="Q28" s="417" t="s">
        <v>17</v>
      </c>
      <c r="R28" s="301" t="s">
        <v>2807</v>
      </c>
    </row>
    <row r="29" spans="1:235" s="159" customFormat="1" x14ac:dyDescent="0.25">
      <c r="A29" s="549"/>
      <c r="B29" s="549"/>
      <c r="C29" s="549"/>
      <c r="D29" s="549"/>
      <c r="E29" s="549"/>
      <c r="F29" s="549"/>
      <c r="G29" s="549"/>
      <c r="H29" s="549"/>
      <c r="I29" s="306">
        <v>5301301413</v>
      </c>
      <c r="J29" s="306" t="s">
        <v>17</v>
      </c>
      <c r="K29" s="306" t="s">
        <v>17</v>
      </c>
      <c r="L29" s="549"/>
      <c r="M29" s="394" t="s">
        <v>986</v>
      </c>
      <c r="N29" s="417" t="s">
        <v>17</v>
      </c>
      <c r="O29" s="417" t="s">
        <v>17</v>
      </c>
      <c r="P29" s="417" t="s">
        <v>17</v>
      </c>
      <c r="Q29" s="417" t="s">
        <v>17</v>
      </c>
      <c r="R29" s="417" t="s">
        <v>17</v>
      </c>
    </row>
    <row r="30" spans="1:235" s="159" customFormat="1" ht="72" x14ac:dyDescent="0.25">
      <c r="A30" s="549" t="s">
        <v>1260</v>
      </c>
      <c r="B30" s="549" t="s">
        <v>16</v>
      </c>
      <c r="C30" s="549" t="s">
        <v>47</v>
      </c>
      <c r="D30" s="549" t="s">
        <v>1885</v>
      </c>
      <c r="E30" s="549" t="s">
        <v>17</v>
      </c>
      <c r="F30" s="549">
        <v>49</v>
      </c>
      <c r="G30" s="549" t="s">
        <v>1462</v>
      </c>
      <c r="H30" s="549" t="s">
        <v>26</v>
      </c>
      <c r="I30" s="306" t="s">
        <v>370</v>
      </c>
      <c r="J30" s="306" t="s">
        <v>17</v>
      </c>
      <c r="K30" s="306" t="s">
        <v>17</v>
      </c>
      <c r="L30" s="549" t="s">
        <v>46</v>
      </c>
      <c r="M30" s="394" t="s">
        <v>630</v>
      </c>
      <c r="N30" s="301" t="s">
        <v>2808</v>
      </c>
      <c r="O30" s="393">
        <v>2</v>
      </c>
      <c r="P30" s="301" t="s">
        <v>2809</v>
      </c>
      <c r="Q30" s="301" t="s">
        <v>2810</v>
      </c>
      <c r="R30" s="301" t="s">
        <v>2811</v>
      </c>
    </row>
    <row r="31" spans="1:235" s="159" customFormat="1" x14ac:dyDescent="0.25">
      <c r="A31" s="549"/>
      <c r="B31" s="549"/>
      <c r="C31" s="549"/>
      <c r="D31" s="549"/>
      <c r="E31" s="549"/>
      <c r="F31" s="549"/>
      <c r="G31" s="549"/>
      <c r="H31" s="549"/>
      <c r="I31" s="306">
        <v>5301001050</v>
      </c>
      <c r="J31" s="306" t="s">
        <v>17</v>
      </c>
      <c r="K31" s="306" t="s">
        <v>17</v>
      </c>
      <c r="L31" s="549"/>
      <c r="M31" s="394" t="s">
        <v>646</v>
      </c>
      <c r="N31" s="417" t="s">
        <v>17</v>
      </c>
      <c r="O31" s="417" t="s">
        <v>17</v>
      </c>
      <c r="P31" s="417" t="s">
        <v>17</v>
      </c>
      <c r="Q31" s="417" t="s">
        <v>17</v>
      </c>
      <c r="R31" s="417" t="s">
        <v>17</v>
      </c>
    </row>
    <row r="32" spans="1:235" s="159" customFormat="1" ht="108" x14ac:dyDescent="0.25">
      <c r="A32" s="549" t="s">
        <v>1261</v>
      </c>
      <c r="B32" s="549" t="s">
        <v>16</v>
      </c>
      <c r="C32" s="549"/>
      <c r="D32" s="549" t="s">
        <v>1886</v>
      </c>
      <c r="E32" s="549" t="s">
        <v>57</v>
      </c>
      <c r="F32" s="549" t="s">
        <v>63</v>
      </c>
      <c r="G32" s="549" t="s">
        <v>631</v>
      </c>
      <c r="H32" s="549" t="s">
        <v>642</v>
      </c>
      <c r="I32" s="306" t="s">
        <v>969</v>
      </c>
      <c r="J32" s="306" t="s">
        <v>17</v>
      </c>
      <c r="K32" s="306" t="s">
        <v>17</v>
      </c>
      <c r="L32" s="549" t="s">
        <v>46</v>
      </c>
      <c r="M32" s="394" t="s">
        <v>630</v>
      </c>
      <c r="N32" s="394" t="s">
        <v>630</v>
      </c>
      <c r="O32" s="393">
        <v>3</v>
      </c>
      <c r="P32" s="417" t="s">
        <v>17</v>
      </c>
      <c r="Q32" s="417" t="s">
        <v>17</v>
      </c>
      <c r="R32" s="301" t="s">
        <v>2812</v>
      </c>
    </row>
    <row r="33" spans="1:18" s="159" customFormat="1" x14ac:dyDescent="0.25">
      <c r="A33" s="549"/>
      <c r="B33" s="549"/>
      <c r="C33" s="549"/>
      <c r="D33" s="549"/>
      <c r="E33" s="549"/>
      <c r="F33" s="549"/>
      <c r="G33" s="549"/>
      <c r="H33" s="549"/>
      <c r="I33" s="306">
        <v>5301001055</v>
      </c>
      <c r="J33" s="306" t="s">
        <v>17</v>
      </c>
      <c r="K33" s="306" t="s">
        <v>17</v>
      </c>
      <c r="L33" s="549"/>
      <c r="M33" s="394" t="s">
        <v>847</v>
      </c>
      <c r="N33" s="417" t="s">
        <v>17</v>
      </c>
      <c r="O33" s="417" t="s">
        <v>17</v>
      </c>
      <c r="P33" s="417" t="s">
        <v>17</v>
      </c>
      <c r="Q33" s="417" t="s">
        <v>17</v>
      </c>
      <c r="R33" s="417" t="s">
        <v>17</v>
      </c>
    </row>
    <row r="34" spans="1:18" s="159" customFormat="1" ht="72" customHeight="1" x14ac:dyDescent="0.25">
      <c r="A34" s="549" t="s">
        <v>1262</v>
      </c>
      <c r="B34" s="549" t="s">
        <v>16</v>
      </c>
      <c r="C34" s="549" t="s">
        <v>47</v>
      </c>
      <c r="D34" s="549" t="s">
        <v>1463</v>
      </c>
      <c r="E34" s="549" t="s">
        <v>57</v>
      </c>
      <c r="F34" s="549" t="s">
        <v>1464</v>
      </c>
      <c r="G34" s="549" t="s">
        <v>1465</v>
      </c>
      <c r="H34" s="549" t="s">
        <v>1466</v>
      </c>
      <c r="I34" s="306" t="s">
        <v>970</v>
      </c>
      <c r="J34" s="306" t="s">
        <v>17</v>
      </c>
      <c r="K34" s="306" t="s">
        <v>17</v>
      </c>
      <c r="L34" s="549" t="s">
        <v>623</v>
      </c>
      <c r="M34" s="394" t="s">
        <v>1467</v>
      </c>
      <c r="N34" s="394" t="s">
        <v>1467</v>
      </c>
      <c r="O34" s="393">
        <v>3</v>
      </c>
      <c r="P34" s="417" t="s">
        <v>17</v>
      </c>
      <c r="Q34" s="417" t="s">
        <v>17</v>
      </c>
      <c r="R34" s="301" t="s">
        <v>2813</v>
      </c>
    </row>
    <row r="35" spans="1:18" s="159" customFormat="1" ht="19.5" customHeight="1" x14ac:dyDescent="0.25">
      <c r="A35" s="549"/>
      <c r="B35" s="549"/>
      <c r="C35" s="549"/>
      <c r="D35" s="549"/>
      <c r="E35" s="549"/>
      <c r="F35" s="549"/>
      <c r="G35" s="549"/>
      <c r="H35" s="549"/>
      <c r="I35" s="306">
        <v>5301001404</v>
      </c>
      <c r="J35" s="306" t="s">
        <v>17</v>
      </c>
      <c r="K35" s="306" t="s">
        <v>17</v>
      </c>
      <c r="L35" s="549"/>
      <c r="M35" s="394" t="s">
        <v>644</v>
      </c>
      <c r="N35" s="417" t="s">
        <v>17</v>
      </c>
      <c r="O35" s="417" t="s">
        <v>17</v>
      </c>
      <c r="P35" s="417" t="s">
        <v>17</v>
      </c>
      <c r="Q35" s="417" t="s">
        <v>17</v>
      </c>
      <c r="R35" s="417" t="s">
        <v>17</v>
      </c>
    </row>
    <row r="36" spans="1:18" s="159" customFormat="1" ht="53.25" customHeight="1" x14ac:dyDescent="0.25">
      <c r="A36" s="549" t="s">
        <v>1263</v>
      </c>
      <c r="B36" s="549" t="s">
        <v>16</v>
      </c>
      <c r="C36" s="549" t="s">
        <v>65</v>
      </c>
      <c r="D36" s="549" t="s">
        <v>66</v>
      </c>
      <c r="E36" s="549" t="s">
        <v>17</v>
      </c>
      <c r="F36" s="549" t="s">
        <v>67</v>
      </c>
      <c r="G36" s="549" t="s">
        <v>68</v>
      </c>
      <c r="H36" s="549" t="s">
        <v>643</v>
      </c>
      <c r="I36" s="306" t="s">
        <v>646</v>
      </c>
      <c r="J36" s="306" t="s">
        <v>17</v>
      </c>
      <c r="K36" s="306" t="s">
        <v>17</v>
      </c>
      <c r="L36" s="549" t="s">
        <v>14</v>
      </c>
      <c r="M36" s="394" t="s">
        <v>69</v>
      </c>
      <c r="N36" s="394" t="s">
        <v>69</v>
      </c>
      <c r="O36" s="393">
        <v>3</v>
      </c>
      <c r="P36" s="417" t="s">
        <v>17</v>
      </c>
      <c r="Q36" s="417" t="s">
        <v>17</v>
      </c>
      <c r="R36" s="394" t="s">
        <v>2814</v>
      </c>
    </row>
    <row r="37" spans="1:18" s="159" customFormat="1" x14ac:dyDescent="0.25">
      <c r="A37" s="549"/>
      <c r="B37" s="549"/>
      <c r="C37" s="549"/>
      <c r="D37" s="549"/>
      <c r="E37" s="549"/>
      <c r="F37" s="549"/>
      <c r="G37" s="549"/>
      <c r="H37" s="549"/>
      <c r="I37" s="306">
        <v>3461001670</v>
      </c>
      <c r="J37" s="306" t="s">
        <v>17</v>
      </c>
      <c r="K37" s="306" t="s">
        <v>17</v>
      </c>
      <c r="L37" s="549"/>
      <c r="M37" s="394" t="s">
        <v>17</v>
      </c>
      <c r="N37" s="417" t="s">
        <v>17</v>
      </c>
      <c r="O37" s="417" t="s">
        <v>17</v>
      </c>
      <c r="P37" s="417" t="s">
        <v>17</v>
      </c>
      <c r="Q37" s="417" t="s">
        <v>17</v>
      </c>
      <c r="R37" s="417" t="s">
        <v>17</v>
      </c>
    </row>
    <row r="38" spans="1:18" s="159" customFormat="1" ht="36" x14ac:dyDescent="0.25">
      <c r="A38" s="306" t="s">
        <v>1264</v>
      </c>
      <c r="B38" s="549" t="s">
        <v>16</v>
      </c>
      <c r="C38" s="549"/>
      <c r="D38" s="549" t="s">
        <v>70</v>
      </c>
      <c r="E38" s="549" t="s">
        <v>17</v>
      </c>
      <c r="F38" s="306" t="s">
        <v>37</v>
      </c>
      <c r="G38" s="306" t="s">
        <v>71</v>
      </c>
      <c r="H38" s="307" t="s">
        <v>648</v>
      </c>
      <c r="I38" s="306" t="s">
        <v>17</v>
      </c>
      <c r="J38" s="306" t="s">
        <v>17</v>
      </c>
      <c r="K38" s="306" t="s">
        <v>17</v>
      </c>
      <c r="L38" s="306" t="s">
        <v>38</v>
      </c>
      <c r="M38" s="394" t="s">
        <v>72</v>
      </c>
      <c r="N38" s="394" t="s">
        <v>2815</v>
      </c>
      <c r="O38" s="393">
        <v>3</v>
      </c>
      <c r="P38" s="417" t="s">
        <v>17</v>
      </c>
      <c r="Q38" s="417" t="s">
        <v>17</v>
      </c>
      <c r="R38" s="394" t="s">
        <v>2816</v>
      </c>
    </row>
    <row r="39" spans="1:18" s="159" customFormat="1" ht="96" x14ac:dyDescent="0.25">
      <c r="A39" s="549" t="s">
        <v>1265</v>
      </c>
      <c r="B39" s="549"/>
      <c r="C39" s="549"/>
      <c r="D39" s="549"/>
      <c r="E39" s="549"/>
      <c r="F39" s="568">
        <v>0.1</v>
      </c>
      <c r="G39" s="549" t="s">
        <v>1468</v>
      </c>
      <c r="H39" s="568" t="s">
        <v>647</v>
      </c>
      <c r="I39" s="306"/>
      <c r="J39" s="306" t="s">
        <v>17</v>
      </c>
      <c r="K39" s="306" t="s">
        <v>17</v>
      </c>
      <c r="L39" s="549" t="s">
        <v>14</v>
      </c>
      <c r="M39" s="394" t="s">
        <v>1469</v>
      </c>
      <c r="N39" s="394" t="s">
        <v>1469</v>
      </c>
      <c r="O39" s="393">
        <v>3</v>
      </c>
      <c r="P39" s="417" t="s">
        <v>17</v>
      </c>
      <c r="Q39" s="417" t="s">
        <v>17</v>
      </c>
      <c r="R39" s="394" t="s">
        <v>2817</v>
      </c>
    </row>
    <row r="40" spans="1:18" s="159" customFormat="1" x14ac:dyDescent="0.25">
      <c r="A40" s="549"/>
      <c r="B40" s="549"/>
      <c r="C40" s="549"/>
      <c r="D40" s="549"/>
      <c r="E40" s="549"/>
      <c r="F40" s="549"/>
      <c r="G40" s="549"/>
      <c r="H40" s="568"/>
      <c r="I40" s="306"/>
      <c r="J40" s="306" t="s">
        <v>17</v>
      </c>
      <c r="K40" s="306" t="s">
        <v>17</v>
      </c>
      <c r="L40" s="549"/>
      <c r="M40" s="449" t="s">
        <v>17</v>
      </c>
      <c r="N40" s="449" t="s">
        <v>17</v>
      </c>
      <c r="O40" s="449" t="s">
        <v>17</v>
      </c>
      <c r="P40" s="449" t="s">
        <v>17</v>
      </c>
      <c r="Q40" s="449" t="s">
        <v>17</v>
      </c>
      <c r="R40" s="449" t="s">
        <v>17</v>
      </c>
    </row>
    <row r="41" spans="1:18" s="159" customFormat="1" ht="48" x14ac:dyDescent="0.25">
      <c r="A41" s="306" t="s">
        <v>1266</v>
      </c>
      <c r="B41" s="549" t="s">
        <v>16</v>
      </c>
      <c r="C41" s="549"/>
      <c r="D41" s="549" t="s">
        <v>73</v>
      </c>
      <c r="E41" s="549" t="s">
        <v>17</v>
      </c>
      <c r="F41" s="306" t="s">
        <v>37</v>
      </c>
      <c r="G41" s="306" t="s">
        <v>1470</v>
      </c>
      <c r="H41" s="307" t="s">
        <v>1471</v>
      </c>
      <c r="I41" s="306" t="s">
        <v>17</v>
      </c>
      <c r="J41" s="306" t="s">
        <v>17</v>
      </c>
      <c r="K41" s="306" t="s">
        <v>17</v>
      </c>
      <c r="L41" s="306" t="s">
        <v>38</v>
      </c>
      <c r="M41" s="449" t="s">
        <v>72</v>
      </c>
      <c r="N41" s="449" t="s">
        <v>2815</v>
      </c>
      <c r="O41" s="448">
        <v>3</v>
      </c>
      <c r="P41" s="417" t="s">
        <v>17</v>
      </c>
      <c r="Q41" s="417" t="s">
        <v>17</v>
      </c>
      <c r="R41" s="449" t="s">
        <v>2816</v>
      </c>
    </row>
    <row r="42" spans="1:18" s="159" customFormat="1" ht="119.25" customHeight="1" x14ac:dyDescent="0.25">
      <c r="A42" s="549" t="s">
        <v>1267</v>
      </c>
      <c r="B42" s="549"/>
      <c r="C42" s="549"/>
      <c r="D42" s="549"/>
      <c r="E42" s="549"/>
      <c r="F42" s="568">
        <v>0.5</v>
      </c>
      <c r="G42" s="549" t="s">
        <v>1472</v>
      </c>
      <c r="H42" s="568" t="s">
        <v>44</v>
      </c>
      <c r="I42" s="306" t="s">
        <v>645</v>
      </c>
      <c r="J42" s="306" t="s">
        <v>17</v>
      </c>
      <c r="K42" s="306" t="s">
        <v>17</v>
      </c>
      <c r="L42" s="549" t="s">
        <v>14</v>
      </c>
      <c r="M42" s="449" t="s">
        <v>1473</v>
      </c>
      <c r="N42" s="449" t="s">
        <v>1473</v>
      </c>
      <c r="O42" s="448">
        <v>2</v>
      </c>
      <c r="P42" s="449" t="s">
        <v>2818</v>
      </c>
      <c r="Q42" s="449" t="s">
        <v>2819</v>
      </c>
      <c r="R42" s="449" t="s">
        <v>2820</v>
      </c>
    </row>
    <row r="43" spans="1:18" s="159" customFormat="1" x14ac:dyDescent="0.25">
      <c r="A43" s="549"/>
      <c r="B43" s="549"/>
      <c r="C43" s="549"/>
      <c r="D43" s="549"/>
      <c r="E43" s="549"/>
      <c r="F43" s="549"/>
      <c r="G43" s="549"/>
      <c r="H43" s="568"/>
      <c r="I43" s="306">
        <v>3461001670</v>
      </c>
      <c r="J43" s="306" t="s">
        <v>17</v>
      </c>
      <c r="K43" s="306" t="s">
        <v>17</v>
      </c>
      <c r="L43" s="549"/>
      <c r="M43" s="449" t="s">
        <v>17</v>
      </c>
      <c r="N43" s="449" t="s">
        <v>17</v>
      </c>
      <c r="O43" s="449" t="s">
        <v>17</v>
      </c>
      <c r="P43" s="449" t="s">
        <v>17</v>
      </c>
      <c r="Q43" s="449" t="s">
        <v>17</v>
      </c>
      <c r="R43" s="449" t="s">
        <v>17</v>
      </c>
    </row>
    <row r="44" spans="1:18" s="159" customFormat="1" ht="93.75" customHeight="1" x14ac:dyDescent="0.25">
      <c r="A44" s="549" t="s">
        <v>1628</v>
      </c>
      <c r="B44" s="549" t="s">
        <v>16</v>
      </c>
      <c r="C44" s="549" t="s">
        <v>74</v>
      </c>
      <c r="D44" s="549" t="s">
        <v>75</v>
      </c>
      <c r="E44" s="549" t="s">
        <v>17</v>
      </c>
      <c r="F44" s="549" t="s">
        <v>76</v>
      </c>
      <c r="G44" s="549" t="s">
        <v>77</v>
      </c>
      <c r="H44" s="549" t="s">
        <v>649</v>
      </c>
      <c r="I44" s="306" t="s">
        <v>645</v>
      </c>
      <c r="J44" s="306" t="s">
        <v>17</v>
      </c>
      <c r="K44" s="306" t="s">
        <v>17</v>
      </c>
      <c r="L44" s="549" t="s">
        <v>14</v>
      </c>
      <c r="M44" s="449" t="s">
        <v>78</v>
      </c>
      <c r="N44" s="449" t="s">
        <v>2821</v>
      </c>
      <c r="O44" s="448">
        <v>4</v>
      </c>
      <c r="P44" s="417" t="s">
        <v>17</v>
      </c>
      <c r="Q44" s="417" t="s">
        <v>17</v>
      </c>
      <c r="R44" s="449" t="s">
        <v>2822</v>
      </c>
    </row>
    <row r="45" spans="1:18" s="159" customFormat="1" x14ac:dyDescent="0.25">
      <c r="A45" s="549"/>
      <c r="B45" s="549"/>
      <c r="C45" s="549"/>
      <c r="D45" s="549"/>
      <c r="E45" s="549"/>
      <c r="F45" s="549"/>
      <c r="G45" s="549"/>
      <c r="H45" s="549"/>
      <c r="I45" s="306">
        <v>5301001612</v>
      </c>
      <c r="J45" s="306" t="s">
        <v>17</v>
      </c>
      <c r="K45" s="306" t="s">
        <v>17</v>
      </c>
      <c r="L45" s="549"/>
      <c r="M45" s="449" t="s">
        <v>17</v>
      </c>
      <c r="N45" s="449" t="s">
        <v>17</v>
      </c>
      <c r="O45" s="449" t="s">
        <v>17</v>
      </c>
      <c r="P45" s="449" t="s">
        <v>17</v>
      </c>
      <c r="Q45" s="449" t="s">
        <v>17</v>
      </c>
      <c r="R45" s="449" t="s">
        <v>17</v>
      </c>
    </row>
    <row r="46" spans="1:18" s="159" customFormat="1" ht="95.25" customHeight="1" x14ac:dyDescent="0.25">
      <c r="A46" s="306" t="s">
        <v>1629</v>
      </c>
      <c r="B46" s="306" t="s">
        <v>16</v>
      </c>
      <c r="C46" s="549"/>
      <c r="D46" s="306" t="s">
        <v>79</v>
      </c>
      <c r="E46" s="306" t="s">
        <v>17</v>
      </c>
      <c r="F46" s="306" t="s">
        <v>80</v>
      </c>
      <c r="G46" s="306" t="s">
        <v>81</v>
      </c>
      <c r="H46" s="306" t="s">
        <v>650</v>
      </c>
      <c r="I46" s="306" t="s">
        <v>17</v>
      </c>
      <c r="J46" s="306" t="s">
        <v>17</v>
      </c>
      <c r="K46" s="306" t="s">
        <v>17</v>
      </c>
      <c r="L46" s="306" t="s">
        <v>14</v>
      </c>
      <c r="M46" s="449" t="s">
        <v>82</v>
      </c>
      <c r="N46" s="449" t="s">
        <v>2823</v>
      </c>
      <c r="O46" s="448">
        <v>2</v>
      </c>
      <c r="P46" s="449" t="s">
        <v>2824</v>
      </c>
      <c r="Q46" s="449" t="s">
        <v>2825</v>
      </c>
      <c r="R46" s="449" t="s">
        <v>2826</v>
      </c>
    </row>
    <row r="47" spans="1:18" s="159" customFormat="1" ht="48" x14ac:dyDescent="0.25">
      <c r="A47" s="549" t="s">
        <v>1630</v>
      </c>
      <c r="B47" s="549" t="s">
        <v>16</v>
      </c>
      <c r="C47" s="549"/>
      <c r="D47" s="549" t="s">
        <v>83</v>
      </c>
      <c r="E47" s="549" t="s">
        <v>17</v>
      </c>
      <c r="F47" s="549" t="s">
        <v>40</v>
      </c>
      <c r="G47" s="549" t="s">
        <v>84</v>
      </c>
      <c r="H47" s="549" t="s">
        <v>24</v>
      </c>
      <c r="I47" s="306" t="s">
        <v>645</v>
      </c>
      <c r="J47" s="306" t="s">
        <v>17</v>
      </c>
      <c r="K47" s="306" t="s">
        <v>17</v>
      </c>
      <c r="L47" s="549" t="s">
        <v>14</v>
      </c>
      <c r="M47" s="449" t="s">
        <v>85</v>
      </c>
      <c r="N47" s="449" t="s">
        <v>2827</v>
      </c>
      <c r="O47" s="448">
        <v>2</v>
      </c>
      <c r="P47" s="449" t="s">
        <v>2828</v>
      </c>
      <c r="Q47" s="449" t="s">
        <v>2829</v>
      </c>
      <c r="R47" s="449" t="s">
        <v>2830</v>
      </c>
    </row>
    <row r="48" spans="1:18" s="159" customFormat="1" ht="36" x14ac:dyDescent="0.25">
      <c r="A48" s="549"/>
      <c r="B48" s="549"/>
      <c r="C48" s="549"/>
      <c r="D48" s="549"/>
      <c r="E48" s="549"/>
      <c r="F48" s="549"/>
      <c r="G48" s="549"/>
      <c r="H48" s="549"/>
      <c r="I48" s="306"/>
      <c r="J48" s="306" t="s">
        <v>17</v>
      </c>
      <c r="K48" s="306" t="s">
        <v>17</v>
      </c>
      <c r="L48" s="549"/>
      <c r="M48" s="449" t="s">
        <v>17</v>
      </c>
      <c r="N48" s="417" t="s">
        <v>17</v>
      </c>
      <c r="O48" s="418" t="s">
        <v>2115</v>
      </c>
      <c r="P48" s="417" t="s">
        <v>17</v>
      </c>
      <c r="Q48" s="417" t="s">
        <v>17</v>
      </c>
      <c r="R48" s="417" t="s">
        <v>17</v>
      </c>
    </row>
    <row r="49" spans="1:18" s="159" customFormat="1" ht="104.25" customHeight="1" x14ac:dyDescent="0.25">
      <c r="A49" s="549" t="s">
        <v>1041</v>
      </c>
      <c r="B49" s="549" t="s">
        <v>535</v>
      </c>
      <c r="C49" s="549" t="s">
        <v>356</v>
      </c>
      <c r="D49" s="549" t="s">
        <v>357</v>
      </c>
      <c r="E49" s="549" t="s">
        <v>57</v>
      </c>
      <c r="F49" s="549" t="s">
        <v>17</v>
      </c>
      <c r="G49" s="549" t="s">
        <v>358</v>
      </c>
      <c r="H49" s="549" t="s">
        <v>359</v>
      </c>
      <c r="I49" s="306" t="s">
        <v>871</v>
      </c>
      <c r="J49" s="306" t="s">
        <v>17</v>
      </c>
      <c r="K49" s="306" t="s">
        <v>17</v>
      </c>
      <c r="L49" s="549" t="s">
        <v>360</v>
      </c>
      <c r="M49" s="449" t="s">
        <v>17</v>
      </c>
      <c r="N49" s="443" t="s">
        <v>2827</v>
      </c>
      <c r="O49" s="448">
        <v>2</v>
      </c>
      <c r="P49" s="449" t="s">
        <v>2831</v>
      </c>
      <c r="Q49" s="449" t="s">
        <v>2832</v>
      </c>
      <c r="R49" s="443" t="s">
        <v>2813</v>
      </c>
    </row>
    <row r="50" spans="1:18" s="159" customFormat="1" x14ac:dyDescent="0.25">
      <c r="A50" s="549"/>
      <c r="B50" s="549"/>
      <c r="C50" s="549"/>
      <c r="D50" s="549"/>
      <c r="E50" s="549"/>
      <c r="F50" s="549"/>
      <c r="G50" s="549"/>
      <c r="H50" s="549"/>
      <c r="I50" s="306">
        <v>201001643</v>
      </c>
      <c r="J50" s="306" t="s">
        <v>17</v>
      </c>
      <c r="K50" s="306" t="s">
        <v>17</v>
      </c>
      <c r="L50" s="549"/>
      <c r="M50" s="450" t="s">
        <v>17</v>
      </c>
      <c r="N50" s="452" t="s">
        <v>17</v>
      </c>
      <c r="O50" s="452" t="s">
        <v>17</v>
      </c>
      <c r="P50" s="452" t="s">
        <v>17</v>
      </c>
      <c r="Q50" s="452" t="s">
        <v>17</v>
      </c>
      <c r="R50" s="452" t="s">
        <v>17</v>
      </c>
    </row>
    <row r="51" spans="1:18" x14ac:dyDescent="0.25">
      <c r="M51" s="309"/>
      <c r="N51" s="309"/>
      <c r="O51" s="453"/>
      <c r="P51" s="309"/>
      <c r="Q51" s="309"/>
      <c r="R51" s="309"/>
    </row>
    <row r="52" spans="1:18" x14ac:dyDescent="0.25">
      <c r="M52" s="309"/>
      <c r="N52" s="309"/>
      <c r="O52" s="309"/>
      <c r="P52" s="309"/>
      <c r="Q52" s="309"/>
      <c r="R52" s="309"/>
    </row>
  </sheetData>
  <mergeCells count="140">
    <mergeCell ref="C8:C10"/>
    <mergeCell ref="B11:B12"/>
    <mergeCell ref="C11:C18"/>
    <mergeCell ref="D11:D12"/>
    <mergeCell ref="I5:L5"/>
    <mergeCell ref="L6:L7"/>
    <mergeCell ref="A1:F1"/>
    <mergeCell ref="A3:L3"/>
    <mergeCell ref="A5:A7"/>
    <mergeCell ref="B5:B7"/>
    <mergeCell ref="C5:C7"/>
    <mergeCell ref="D5:D7"/>
    <mergeCell ref="E5:E7"/>
    <mergeCell ref="F5:F7"/>
    <mergeCell ref="G5:G7"/>
    <mergeCell ref="H5:H7"/>
    <mergeCell ref="G19:G20"/>
    <mergeCell ref="H19:H20"/>
    <mergeCell ref="L19:L20"/>
    <mergeCell ref="A22:A23"/>
    <mergeCell ref="B22:B23"/>
    <mergeCell ref="C22:C23"/>
    <mergeCell ref="D22:D23"/>
    <mergeCell ref="E22:E23"/>
    <mergeCell ref="F22:F23"/>
    <mergeCell ref="G22:G23"/>
    <mergeCell ref="A19:A20"/>
    <mergeCell ref="B19:B20"/>
    <mergeCell ref="C19:C21"/>
    <mergeCell ref="D19:D20"/>
    <mergeCell ref="E19:E20"/>
    <mergeCell ref="F19:F20"/>
    <mergeCell ref="H22:H23"/>
    <mergeCell ref="L22:L23"/>
    <mergeCell ref="A24:A25"/>
    <mergeCell ref="B24:B25"/>
    <mergeCell ref="C24:C25"/>
    <mergeCell ref="D24:D25"/>
    <mergeCell ref="E24:E25"/>
    <mergeCell ref="F24:F25"/>
    <mergeCell ref="G24:G25"/>
    <mergeCell ref="H24:H25"/>
    <mergeCell ref="L24:L25"/>
    <mergeCell ref="L30:L31"/>
    <mergeCell ref="A32:A33"/>
    <mergeCell ref="B32:B33"/>
    <mergeCell ref="D32:D33"/>
    <mergeCell ref="E32:E33"/>
    <mergeCell ref="F32:F33"/>
    <mergeCell ref="G32:G33"/>
    <mergeCell ref="A26:A27"/>
    <mergeCell ref="B26:B27"/>
    <mergeCell ref="C26:C27"/>
    <mergeCell ref="D26:D27"/>
    <mergeCell ref="E26:E27"/>
    <mergeCell ref="F26:F27"/>
    <mergeCell ref="G26:G27"/>
    <mergeCell ref="H26:H27"/>
    <mergeCell ref="L26:L27"/>
    <mergeCell ref="F34:F35"/>
    <mergeCell ref="A42:A43"/>
    <mergeCell ref="F42:F43"/>
    <mergeCell ref="G42:G43"/>
    <mergeCell ref="H36:H37"/>
    <mergeCell ref="L36:L37"/>
    <mergeCell ref="B38:B40"/>
    <mergeCell ref="G28:G29"/>
    <mergeCell ref="H28:H29"/>
    <mergeCell ref="L28:L29"/>
    <mergeCell ref="A30:A31"/>
    <mergeCell ref="B30:B31"/>
    <mergeCell ref="C30:C33"/>
    <mergeCell ref="D30:D31"/>
    <mergeCell ref="E30:E31"/>
    <mergeCell ref="F30:F31"/>
    <mergeCell ref="G30:G31"/>
    <mergeCell ref="A28:A29"/>
    <mergeCell ref="B28:B29"/>
    <mergeCell ref="C28:C29"/>
    <mergeCell ref="D28:D29"/>
    <mergeCell ref="E28:E29"/>
    <mergeCell ref="F28:F29"/>
    <mergeCell ref="H30:H31"/>
    <mergeCell ref="A39:A40"/>
    <mergeCell ref="F39:F40"/>
    <mergeCell ref="G39:G40"/>
    <mergeCell ref="H39:H40"/>
    <mergeCell ref="L39:L40"/>
    <mergeCell ref="H42:H43"/>
    <mergeCell ref="L42:L43"/>
    <mergeCell ref="H32:H33"/>
    <mergeCell ref="L32:L33"/>
    <mergeCell ref="G34:G35"/>
    <mergeCell ref="H34:H35"/>
    <mergeCell ref="L34:L35"/>
    <mergeCell ref="A36:A37"/>
    <mergeCell ref="B36:B37"/>
    <mergeCell ref="C36:C43"/>
    <mergeCell ref="D36:D37"/>
    <mergeCell ref="E36:E37"/>
    <mergeCell ref="F36:F37"/>
    <mergeCell ref="G36:G37"/>
    <mergeCell ref="A34:A35"/>
    <mergeCell ref="B34:B35"/>
    <mergeCell ref="C34:C35"/>
    <mergeCell ref="D34:D35"/>
    <mergeCell ref="E34:E35"/>
    <mergeCell ref="H47:H48"/>
    <mergeCell ref="B41:B43"/>
    <mergeCell ref="D41:D43"/>
    <mergeCell ref="E41:E43"/>
    <mergeCell ref="G44:G45"/>
    <mergeCell ref="H44:H45"/>
    <mergeCell ref="L44:L45"/>
    <mergeCell ref="D38:D40"/>
    <mergeCell ref="E38:E40"/>
    <mergeCell ref="M5:R5"/>
    <mergeCell ref="M6:R6"/>
    <mergeCell ref="A49:A50"/>
    <mergeCell ref="B49:B50"/>
    <mergeCell ref="C49:C50"/>
    <mergeCell ref="D49:D50"/>
    <mergeCell ref="E49:E50"/>
    <mergeCell ref="F49:F50"/>
    <mergeCell ref="G49:G50"/>
    <mergeCell ref="H49:H50"/>
    <mergeCell ref="L49:L50"/>
    <mergeCell ref="A44:A45"/>
    <mergeCell ref="B44:B45"/>
    <mergeCell ref="C44:C48"/>
    <mergeCell ref="D44:D45"/>
    <mergeCell ref="E44:E45"/>
    <mergeCell ref="F44:F45"/>
    <mergeCell ref="L47:L48"/>
    <mergeCell ref="A47:A48"/>
    <mergeCell ref="B47:B48"/>
    <mergeCell ref="D47:D48"/>
    <mergeCell ref="E47:E48"/>
    <mergeCell ref="F47:F48"/>
    <mergeCell ref="G47:G48"/>
  </mergeCells>
  <conditionalFormatting sqref="O8:O10 O12:O17 O19 O22 O24 O26 O28 O30 O32 O34 O36 O38:O39 O41:O42 O44 O46:O49">
    <cfRule type="cellIs" dxfId="135" priority="97" operator="equal">
      <formula>5</formula>
    </cfRule>
    <cfRule type="cellIs" dxfId="134" priority="98" operator="equal">
      <formula>1</formula>
    </cfRule>
    <cfRule type="cellIs" dxfId="133" priority="99" operator="equal">
      <formula>"NOT APPLICABLE"</formula>
    </cfRule>
    <cfRule type="cellIs" dxfId="132" priority="100" operator="equal">
      <formula>5</formula>
    </cfRule>
    <cfRule type="cellIs" dxfId="131" priority="101" operator="equal">
      <formula>4</formula>
    </cfRule>
    <cfRule type="cellIs" dxfId="130" priority="102" operator="equal">
      <formula>3</formula>
    </cfRule>
    <cfRule type="cellIs" dxfId="129" priority="103" operator="equal">
      <formula>2</formula>
    </cfRule>
    <cfRule type="cellIs" dxfId="128" priority="104" operator="equal">
      <formula>1</formula>
    </cfRule>
  </conditionalFormatting>
  <conditionalFormatting sqref="O19 O22 O24 O26 O28 O30 O32 O34">
    <cfRule type="cellIs" dxfId="127" priority="89" operator="equal">
      <formula>5</formula>
    </cfRule>
    <cfRule type="cellIs" dxfId="126" priority="90" operator="equal">
      <formula>1</formula>
    </cfRule>
    <cfRule type="cellIs" dxfId="125" priority="91" operator="equal">
      <formula>"NOT APPLICABLE"</formula>
    </cfRule>
    <cfRule type="cellIs" dxfId="124" priority="92" operator="equal">
      <formula>5</formula>
    </cfRule>
    <cfRule type="cellIs" dxfId="123" priority="93" operator="equal">
      <formula>4</formula>
    </cfRule>
    <cfRule type="cellIs" dxfId="122" priority="94" operator="equal">
      <formula>3</formula>
    </cfRule>
    <cfRule type="cellIs" dxfId="121" priority="95" operator="equal">
      <formula>2</formula>
    </cfRule>
    <cfRule type="cellIs" dxfId="120" priority="96" operator="equal">
      <formula>1</formula>
    </cfRule>
  </conditionalFormatting>
  <conditionalFormatting sqref="O48">
    <cfRule type="cellIs" dxfId="119" priority="81" operator="equal">
      <formula>5</formula>
    </cfRule>
    <cfRule type="cellIs" dxfId="118" priority="82" operator="equal">
      <formula>1</formula>
    </cfRule>
    <cfRule type="cellIs" dxfId="117" priority="83" operator="equal">
      <formula>"NOT APPLICABLE"</formula>
    </cfRule>
    <cfRule type="cellIs" dxfId="116" priority="84" operator="equal">
      <formula>5</formula>
    </cfRule>
    <cfRule type="cellIs" dxfId="115" priority="85" operator="equal">
      <formula>4</formula>
    </cfRule>
    <cfRule type="cellIs" dxfId="114" priority="86" operator="equal">
      <formula>3</formula>
    </cfRule>
    <cfRule type="cellIs" dxfId="113" priority="87" operator="equal">
      <formula>2</formula>
    </cfRule>
    <cfRule type="cellIs" dxfId="112" priority="88" operator="equal">
      <formula>1</formula>
    </cfRule>
  </conditionalFormatting>
  <conditionalFormatting sqref="O11">
    <cfRule type="cellIs" dxfId="111" priority="73" operator="equal">
      <formula>5</formula>
    </cfRule>
    <cfRule type="cellIs" dxfId="110" priority="74" operator="equal">
      <formula>1</formula>
    </cfRule>
    <cfRule type="cellIs" dxfId="109" priority="75" operator="equal">
      <formula>"NOT APPLICABLE"</formula>
    </cfRule>
    <cfRule type="cellIs" dxfId="108" priority="76" operator="equal">
      <formula>5</formula>
    </cfRule>
    <cfRule type="cellIs" dxfId="107" priority="77" operator="equal">
      <formula>4</formula>
    </cfRule>
    <cfRule type="cellIs" dxfId="106" priority="78" operator="equal">
      <formula>3</formula>
    </cfRule>
    <cfRule type="cellIs" dxfId="105" priority="79" operator="equal">
      <formula>2</formula>
    </cfRule>
    <cfRule type="cellIs" dxfId="104" priority="80" operator="equal">
      <formula>1</formula>
    </cfRule>
  </conditionalFormatting>
  <conditionalFormatting sqref="O18">
    <cfRule type="cellIs" dxfId="103" priority="65" operator="equal">
      <formula>5</formula>
    </cfRule>
    <cfRule type="cellIs" dxfId="102" priority="66" operator="equal">
      <formula>1</formula>
    </cfRule>
    <cfRule type="cellIs" dxfId="101" priority="67" operator="equal">
      <formula>"NOT APPLICABLE"</formula>
    </cfRule>
    <cfRule type="cellIs" dxfId="100" priority="68" operator="equal">
      <formula>5</formula>
    </cfRule>
    <cfRule type="cellIs" dxfId="99" priority="69" operator="equal">
      <formula>4</formula>
    </cfRule>
    <cfRule type="cellIs" dxfId="98" priority="70" operator="equal">
      <formula>3</formula>
    </cfRule>
    <cfRule type="cellIs" dxfId="97" priority="71" operator="equal">
      <formula>2</formula>
    </cfRule>
    <cfRule type="cellIs" dxfId="96" priority="72" operator="equal">
      <formula>1</formula>
    </cfRule>
  </conditionalFormatting>
  <conditionalFormatting sqref="O47">
    <cfRule type="cellIs" dxfId="95" priority="49" operator="equal">
      <formula>5</formula>
    </cfRule>
    <cfRule type="cellIs" dxfId="94" priority="50" operator="equal">
      <formula>1</formula>
    </cfRule>
    <cfRule type="cellIs" dxfId="93" priority="51" operator="equal">
      <formula>"NOT APPLICABLE"</formula>
    </cfRule>
    <cfRule type="cellIs" dxfId="92" priority="52" operator="equal">
      <formula>5</formula>
    </cfRule>
    <cfRule type="cellIs" dxfId="91" priority="53" operator="equal">
      <formula>4</formula>
    </cfRule>
    <cfRule type="cellIs" dxfId="90" priority="54" operator="equal">
      <formula>3</formula>
    </cfRule>
    <cfRule type="cellIs" dxfId="89" priority="55" operator="equal">
      <formula>2</formula>
    </cfRule>
    <cfRule type="cellIs" dxfId="88" priority="56" operator="equal">
      <formula>1</formula>
    </cfRule>
  </conditionalFormatting>
  <conditionalFormatting sqref="O50">
    <cfRule type="cellIs" dxfId="87" priority="41" operator="equal">
      <formula>5</formula>
    </cfRule>
    <cfRule type="cellIs" dxfId="86" priority="42" operator="equal">
      <formula>1</formula>
    </cfRule>
    <cfRule type="cellIs" dxfId="85" priority="43" operator="equal">
      <formula>"NOT APPLICABLE"</formula>
    </cfRule>
    <cfRule type="cellIs" dxfId="84" priority="44" operator="equal">
      <formula>5</formula>
    </cfRule>
    <cfRule type="cellIs" dxfId="83" priority="45" operator="equal">
      <formula>4</formula>
    </cfRule>
    <cfRule type="cellIs" dxfId="82" priority="46" operator="equal">
      <formula>3</formula>
    </cfRule>
    <cfRule type="cellIs" dxfId="81" priority="47" operator="equal">
      <formula>2</formula>
    </cfRule>
    <cfRule type="cellIs" dxfId="80" priority="48" operator="equal">
      <formula>1</formula>
    </cfRule>
  </conditionalFormatting>
  <conditionalFormatting sqref="O49">
    <cfRule type="cellIs" dxfId="79" priority="33" operator="equal">
      <formula>5</formula>
    </cfRule>
    <cfRule type="cellIs" dxfId="78" priority="34" operator="equal">
      <formula>1</formula>
    </cfRule>
    <cfRule type="cellIs" dxfId="77" priority="35" operator="equal">
      <formula>"NOT APPLICABLE"</formula>
    </cfRule>
    <cfRule type="cellIs" dxfId="76" priority="36" operator="equal">
      <formula>5</formula>
    </cfRule>
    <cfRule type="cellIs" dxfId="75" priority="37" operator="equal">
      <formula>4</formula>
    </cfRule>
    <cfRule type="cellIs" dxfId="74" priority="38" operator="equal">
      <formula>3</formula>
    </cfRule>
    <cfRule type="cellIs" dxfId="73" priority="39" operator="equal">
      <formula>2</formula>
    </cfRule>
    <cfRule type="cellIs" dxfId="72" priority="40" operator="equal">
      <formula>1</formula>
    </cfRule>
  </conditionalFormatting>
  <conditionalFormatting sqref="O48">
    <cfRule type="cellIs" dxfId="71" priority="25" operator="equal">
      <formula>5</formula>
    </cfRule>
    <cfRule type="cellIs" dxfId="70" priority="26" operator="equal">
      <formula>1</formula>
    </cfRule>
    <cfRule type="cellIs" dxfId="69" priority="27" operator="equal">
      <formula>"NOT APPLICABLE"</formula>
    </cfRule>
    <cfRule type="cellIs" dxfId="68" priority="28" operator="equal">
      <formula>5</formula>
    </cfRule>
    <cfRule type="cellIs" dxfId="67" priority="29" operator="equal">
      <formula>4</formula>
    </cfRule>
    <cfRule type="cellIs" dxfId="66" priority="30" operator="equal">
      <formula>3</formula>
    </cfRule>
    <cfRule type="cellIs" dxfId="65" priority="31" operator="equal">
      <formula>2</formula>
    </cfRule>
    <cfRule type="cellIs" dxfId="64" priority="32" operator="equal">
      <formula>1</formula>
    </cfRule>
  </conditionalFormatting>
  <conditionalFormatting sqref="O51">
    <cfRule type="cellIs" dxfId="63" priority="17" operator="equal">
      <formula>5</formula>
    </cfRule>
    <cfRule type="cellIs" dxfId="62" priority="18" operator="equal">
      <formula>1</formula>
    </cfRule>
    <cfRule type="cellIs" dxfId="61" priority="19" operator="equal">
      <formula>"NOT APPLICABLE"</formula>
    </cfRule>
    <cfRule type="cellIs" dxfId="60" priority="20" operator="equal">
      <formula>5</formula>
    </cfRule>
    <cfRule type="cellIs" dxfId="59" priority="21" operator="equal">
      <formula>4</formula>
    </cfRule>
    <cfRule type="cellIs" dxfId="58" priority="22" operator="equal">
      <formula>3</formula>
    </cfRule>
    <cfRule type="cellIs" dxfId="57" priority="23" operator="equal">
      <formula>2</formula>
    </cfRule>
    <cfRule type="cellIs" dxfId="56" priority="24" operator="equal">
      <formula>1</formula>
    </cfRule>
  </conditionalFormatting>
  <conditionalFormatting sqref="O21">
    <cfRule type="cellIs" dxfId="55" priority="9" operator="equal">
      <formula>5</formula>
    </cfRule>
    <cfRule type="cellIs" dxfId="54" priority="10" operator="equal">
      <formula>1</formula>
    </cfRule>
    <cfRule type="cellIs" dxfId="53" priority="11" operator="equal">
      <formula>"NOT APPLICABLE"</formula>
    </cfRule>
    <cfRule type="cellIs" dxfId="52" priority="12" operator="equal">
      <formula>5</formula>
    </cfRule>
    <cfRule type="cellIs" dxfId="51" priority="13" operator="equal">
      <formula>4</formula>
    </cfRule>
    <cfRule type="cellIs" dxfId="50" priority="14" operator="equal">
      <formula>3</formula>
    </cfRule>
    <cfRule type="cellIs" dxfId="49" priority="15" operator="equal">
      <formula>2</formula>
    </cfRule>
    <cfRule type="cellIs" dxfId="48" priority="16" operator="equal">
      <formula>1</formula>
    </cfRule>
  </conditionalFormatting>
  <conditionalFormatting sqref="O21">
    <cfRule type="cellIs" dxfId="47" priority="1" operator="equal">
      <formula>5</formula>
    </cfRule>
    <cfRule type="cellIs" dxfId="46" priority="2" operator="equal">
      <formula>1</formula>
    </cfRule>
    <cfRule type="cellIs" dxfId="45" priority="3" operator="equal">
      <formula>"NOT APPLICABLE"</formula>
    </cfRule>
    <cfRule type="cellIs" dxfId="44" priority="4" operator="equal">
      <formula>5</formula>
    </cfRule>
    <cfRule type="cellIs" dxfId="43" priority="5" operator="equal">
      <formula>4</formula>
    </cfRule>
    <cfRule type="cellIs" dxfId="42" priority="6" operator="equal">
      <formula>3</formula>
    </cfRule>
    <cfRule type="cellIs" dxfId="41" priority="7" operator="equal">
      <formula>2</formula>
    </cfRule>
    <cfRule type="cellIs" dxfId="40" priority="8" operator="equal">
      <formula>1</formula>
    </cfRule>
  </conditionalFormatting>
  <pageMargins left="0.39370078740157483" right="0.39370078740157483" top="0.39370078740157483" bottom="0.39370078740157483" header="0.39370078740157483" footer="0.39370078740157483"/>
  <pageSetup paperSize="9" scale="71" firstPageNumber="53" fitToHeight="0" orientation="landscape" r:id="rId1"/>
  <headerFooter>
    <oddHeader>&amp;CSDBIP 2012/2013</oddHeader>
    <oddFooter>Page &amp;P of &amp;N</oddFooter>
  </headerFooter>
  <rowBreaks count="1" manualBreakCount="1">
    <brk id="25"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O8:O19 O24 O26 O28 O30 O32 O34 O36 O44 O51 O38:O39 O41:O42 O46:O49 O21:O22</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SheetLayoutView="100" workbookViewId="0">
      <selection activeCell="B33" sqref="B33"/>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2183</v>
      </c>
      <c r="B1" s="499"/>
      <c r="C1" s="499"/>
      <c r="D1" s="499"/>
      <c r="E1" s="499"/>
      <c r="F1" s="499"/>
      <c r="G1" s="499"/>
      <c r="H1" s="499"/>
      <c r="I1" s="499"/>
      <c r="J1" s="499"/>
      <c r="K1" s="500"/>
      <c r="L1" s="1"/>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60" orientation="portrait" r:id="rId1"/>
  <headerFooter>
    <oddHeader>&amp;CSDBIP 2012/2013</oddHeader>
    <oddFooter>Page &amp;P of &amp;N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view="pageBreakPreview" topLeftCell="D1" zoomScaleSheetLayoutView="100" workbookViewId="0">
      <selection activeCell="G16" sqref="G16"/>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2184</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2185</v>
      </c>
    </row>
    <row r="13" spans="1:16" s="189" customFormat="1" ht="18" x14ac:dyDescent="0.25"/>
    <row r="14" spans="1:16" s="189" customFormat="1" ht="18" x14ac:dyDescent="0.25">
      <c r="D14" s="190">
        <v>1.1000000000000001</v>
      </c>
      <c r="E14" s="188" t="s">
        <v>2118</v>
      </c>
      <c r="F14" s="189">
        <v>38</v>
      </c>
    </row>
    <row r="15" spans="1:16" s="189" customFormat="1" ht="18.75" x14ac:dyDescent="0.3">
      <c r="D15" s="189" t="s">
        <v>2119</v>
      </c>
      <c r="E15" s="191" t="s">
        <v>2120</v>
      </c>
      <c r="F15" s="189">
        <v>38</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s="189" customFormat="1" ht="18" hidden="1" x14ac:dyDescent="0.25">
      <c r="D42" s="194"/>
      <c r="E42" s="195"/>
      <c r="F42" s="196"/>
      <c r="G42" s="196"/>
    </row>
    <row r="43" spans="4:7" hidden="1" x14ac:dyDescent="0.3">
      <c r="D43" s="197"/>
      <c r="E43" s="197"/>
      <c r="F43" s="197"/>
      <c r="G43" s="197"/>
    </row>
    <row r="44" spans="4:7" s="189" customFormat="1" ht="18" hidden="1" x14ac:dyDescent="0.25">
      <c r="D44" s="196"/>
      <c r="E44" s="196"/>
      <c r="F44" s="196"/>
      <c r="G44" s="196"/>
    </row>
    <row r="45" spans="4:7" s="208" customFormat="1" ht="15.75" hidden="1" x14ac:dyDescent="0.25">
      <c r="D45" s="198"/>
      <c r="E45" s="198"/>
      <c r="F45" s="198"/>
      <c r="G45" s="198"/>
    </row>
    <row r="46" spans="4:7" hidden="1" x14ac:dyDescent="0.3"/>
    <row r="47" spans="4:7" hidden="1" x14ac:dyDescent="0.3"/>
    <row r="48" spans="4:7" s="189" customFormat="1" ht="18.75" customHeight="1" x14ac:dyDescent="0.25">
      <c r="D48" s="190"/>
    </row>
    <row r="72" spans="4:7" s="189" customFormat="1" ht="18" x14ac:dyDescent="0.25">
      <c r="D72" s="194"/>
      <c r="E72" s="195"/>
      <c r="F72" s="196"/>
      <c r="G72" s="196"/>
    </row>
    <row r="73" spans="4:7" s="189" customFormat="1" ht="18" x14ac:dyDescent="0.25">
      <c r="D73" s="196"/>
      <c r="E73" s="196"/>
      <c r="F73" s="196"/>
      <c r="G73" s="196"/>
    </row>
    <row r="74" spans="4:7" s="189" customFormat="1" ht="18" x14ac:dyDescent="0.25">
      <c r="D74" s="196"/>
      <c r="E74" s="196"/>
      <c r="F74" s="196"/>
      <c r="G74" s="196"/>
    </row>
    <row r="75" spans="4:7" s="208" customFormat="1" ht="15.75" x14ac:dyDescent="0.25">
      <c r="D75" s="198"/>
      <c r="E75" s="198"/>
      <c r="F75" s="198"/>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94" fitToHeight="25" orientation="portrait" r:id="rId1"/>
  <headerFooter>
    <oddFooter>Page &amp;P of &amp;N</oddFooter>
  </headerFooter>
  <rowBreaks count="1" manualBreakCount="1">
    <brk id="46" max="16383"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view="pageBreakPreview" topLeftCell="D22" zoomScaleSheetLayoutView="100" workbookViewId="0">
      <selection activeCell="H11" sqref="H11"/>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2186</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2187</v>
      </c>
    </row>
    <row r="13" spans="1:16" s="189" customFormat="1" ht="18" x14ac:dyDescent="0.25"/>
    <row r="14" spans="1:16" s="189" customFormat="1" ht="18" x14ac:dyDescent="0.25">
      <c r="D14" s="190">
        <v>1.1000000000000001</v>
      </c>
      <c r="E14" s="188" t="s">
        <v>2118</v>
      </c>
      <c r="F14" s="189">
        <v>12</v>
      </c>
    </row>
    <row r="15" spans="1:16" s="189" customFormat="1" ht="18.75" x14ac:dyDescent="0.3">
      <c r="D15" s="189" t="s">
        <v>2119</v>
      </c>
      <c r="E15" s="191" t="s">
        <v>2120</v>
      </c>
      <c r="F15" s="189">
        <v>12</v>
      </c>
    </row>
    <row r="16" spans="1:16" s="189" customFormat="1" ht="18" x14ac:dyDescent="0.25">
      <c r="D16" s="189" t="s">
        <v>2121</v>
      </c>
      <c r="E16" s="188" t="s">
        <v>2122</v>
      </c>
      <c r="F16" s="189">
        <v>0</v>
      </c>
    </row>
    <row r="17" spans="4:13" s="189" customFormat="1" ht="18" x14ac:dyDescent="0.25">
      <c r="M17" s="204"/>
    </row>
    <row r="18" spans="4:13" s="189" customFormat="1" ht="18" x14ac:dyDescent="0.25">
      <c r="D18" s="190">
        <v>1.2</v>
      </c>
      <c r="E18" s="189" t="s">
        <v>2141</v>
      </c>
    </row>
    <row r="38" spans="4:7" x14ac:dyDescent="0.3">
      <c r="D38"/>
      <c r="E38"/>
      <c r="F38"/>
      <c r="G38"/>
    </row>
    <row r="39" spans="4:7" hidden="1" x14ac:dyDescent="0.3"/>
    <row r="40" spans="4:7" hidden="1" x14ac:dyDescent="0.3"/>
    <row r="41" spans="4:7" hidden="1" x14ac:dyDescent="0.3"/>
    <row r="42" spans="4:7" s="189" customFormat="1" ht="18" hidden="1" x14ac:dyDescent="0.25">
      <c r="D42" s="194"/>
      <c r="E42" s="195"/>
      <c r="F42" s="196"/>
      <c r="G42" s="196"/>
    </row>
    <row r="43" spans="4:7" hidden="1" x14ac:dyDescent="0.3">
      <c r="D43" s="197"/>
      <c r="E43" s="197"/>
      <c r="F43" s="197"/>
      <c r="G43" s="197"/>
    </row>
    <row r="44" spans="4:7" s="189" customFormat="1" ht="18" hidden="1" x14ac:dyDescent="0.25">
      <c r="D44" s="196"/>
      <c r="E44" s="196"/>
      <c r="F44" s="196"/>
      <c r="G44" s="196"/>
    </row>
    <row r="45" spans="4:7" s="208" customFormat="1" ht="15.75" hidden="1" x14ac:dyDescent="0.25">
      <c r="D45" s="198"/>
      <c r="E45" s="198"/>
      <c r="F45" s="198"/>
      <c r="G45" s="198"/>
    </row>
    <row r="46" spans="4:7" hidden="1" x14ac:dyDescent="0.3"/>
    <row r="47" spans="4:7" hidden="1" x14ac:dyDescent="0.3"/>
    <row r="48" spans="4:7" s="189" customFormat="1" ht="18" x14ac:dyDescent="0.25">
      <c r="D48" s="190"/>
    </row>
    <row r="72" spans="4:7" s="189" customFormat="1" ht="18" x14ac:dyDescent="0.25">
      <c r="D72" s="194"/>
      <c r="E72" s="195"/>
      <c r="F72" s="196"/>
      <c r="G72" s="196"/>
    </row>
    <row r="73" spans="4:7" s="189" customFormat="1" ht="18" x14ac:dyDescent="0.25">
      <c r="D73" s="196"/>
      <c r="E73" s="196"/>
      <c r="F73" s="196"/>
      <c r="G73" s="196"/>
    </row>
    <row r="74" spans="4:7" s="189" customFormat="1" ht="18" x14ac:dyDescent="0.25">
      <c r="D74" s="196"/>
      <c r="E74" s="196"/>
      <c r="F74" s="196"/>
      <c r="G74" s="196"/>
    </row>
    <row r="75" spans="4:7" s="208" customFormat="1" ht="15.75" x14ac:dyDescent="0.25">
      <c r="D75" s="198"/>
      <c r="E75" s="198"/>
      <c r="F75" s="198"/>
      <c r="G7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194" fitToHeight="25" orientation="portrait" r:id="rId1"/>
  <headerFooter>
    <oddFooter>Page &amp;P of &amp;N</oddFooter>
  </headerFooter>
  <rowBreaks count="1" manualBreakCount="1">
    <brk id="46"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T31"/>
  <sheetViews>
    <sheetView view="pageBreakPreview" zoomScaleSheetLayoutView="100" workbookViewId="0">
      <pane ySplit="7" topLeftCell="A8" activePane="bottomLeft" state="frozen"/>
      <selection pane="bottomLeft" activeCell="O20" sqref="O20"/>
    </sheetView>
  </sheetViews>
  <sheetFormatPr defaultColWidth="8.7109375" defaultRowHeight="15" x14ac:dyDescent="0.25"/>
  <cols>
    <col min="1" max="1" width="8.7109375" style="115" customWidth="1"/>
    <col min="2" max="2" width="17.5703125" style="115" customWidth="1"/>
    <col min="3" max="3" width="14.85546875" style="115" customWidth="1"/>
    <col min="4" max="4" width="10.85546875" style="115" customWidth="1"/>
    <col min="5" max="5" width="8.7109375" style="115"/>
    <col min="6" max="6" width="10.5703125" style="115" customWidth="1"/>
    <col min="7" max="7" width="11.140625" style="115" customWidth="1"/>
    <col min="8" max="8" width="11.7109375" style="115" customWidth="1"/>
    <col min="9" max="9" width="9.5703125" style="115" bestFit="1" customWidth="1"/>
    <col min="10" max="12" width="8.7109375" style="115"/>
    <col min="13" max="13" width="11" style="115" customWidth="1"/>
    <col min="14" max="16384" width="8.7109375" style="115"/>
  </cols>
  <sheetData>
    <row r="1" spans="1:48" ht="15.75" x14ac:dyDescent="0.25">
      <c r="A1" s="604" t="s">
        <v>2</v>
      </c>
      <c r="B1" s="604"/>
      <c r="C1" s="604"/>
      <c r="D1" s="604"/>
      <c r="E1" s="604"/>
      <c r="F1" s="604"/>
    </row>
    <row r="3" spans="1:48" ht="15.75" x14ac:dyDescent="0.25">
      <c r="A3" s="604" t="s">
        <v>2188</v>
      </c>
      <c r="B3" s="604"/>
      <c r="C3" s="604"/>
    </row>
    <row r="5" spans="1:48" s="114" customFormat="1" ht="24" customHeight="1" x14ac:dyDescent="0.25">
      <c r="A5" s="532" t="s">
        <v>1022</v>
      </c>
      <c r="B5" s="533" t="s">
        <v>0</v>
      </c>
      <c r="C5" s="532" t="s">
        <v>3</v>
      </c>
      <c r="D5" s="532" t="s">
        <v>4</v>
      </c>
      <c r="E5" s="532" t="s">
        <v>5</v>
      </c>
      <c r="F5" s="532" t="s">
        <v>1308</v>
      </c>
      <c r="G5" s="532" t="s">
        <v>6</v>
      </c>
      <c r="H5" s="533" t="s">
        <v>12</v>
      </c>
      <c r="I5" s="532" t="s">
        <v>7</v>
      </c>
      <c r="J5" s="532"/>
      <c r="K5" s="532"/>
      <c r="L5" s="532"/>
      <c r="M5" s="512" t="s">
        <v>2420</v>
      </c>
      <c r="N5" s="513"/>
      <c r="O5" s="513"/>
      <c r="P5" s="513"/>
      <c r="Q5" s="513"/>
      <c r="R5" s="514"/>
    </row>
    <row r="6" spans="1:48" s="114" customFormat="1" ht="15" customHeight="1" x14ac:dyDescent="0.25">
      <c r="A6" s="532"/>
      <c r="B6" s="534"/>
      <c r="C6" s="532"/>
      <c r="D6" s="532"/>
      <c r="E6" s="532"/>
      <c r="F6" s="532"/>
      <c r="G6" s="532"/>
      <c r="H6" s="534"/>
      <c r="I6" s="123" t="s">
        <v>1</v>
      </c>
      <c r="J6" s="123" t="s">
        <v>8</v>
      </c>
      <c r="K6" s="123" t="s">
        <v>9</v>
      </c>
      <c r="L6" s="532" t="s">
        <v>10</v>
      </c>
      <c r="M6" s="515" t="s">
        <v>2421</v>
      </c>
      <c r="N6" s="516"/>
      <c r="O6" s="516"/>
      <c r="P6" s="516"/>
      <c r="Q6" s="516"/>
      <c r="R6" s="517"/>
    </row>
    <row r="7" spans="1:48" s="114" customFormat="1" ht="60" x14ac:dyDescent="0.25">
      <c r="A7" s="532"/>
      <c r="B7" s="535"/>
      <c r="C7" s="532"/>
      <c r="D7" s="532"/>
      <c r="E7" s="532"/>
      <c r="F7" s="532"/>
      <c r="G7" s="532"/>
      <c r="H7" s="535"/>
      <c r="I7" s="123" t="s">
        <v>11</v>
      </c>
      <c r="J7" s="123" t="s">
        <v>11</v>
      </c>
      <c r="K7" s="123" t="s">
        <v>11</v>
      </c>
      <c r="L7" s="532"/>
      <c r="M7" s="319" t="s">
        <v>2340</v>
      </c>
      <c r="N7" s="319" t="s">
        <v>2422</v>
      </c>
      <c r="O7" s="319" t="s">
        <v>2342</v>
      </c>
      <c r="P7" s="319" t="s">
        <v>2337</v>
      </c>
      <c r="Q7" s="319" t="s">
        <v>2338</v>
      </c>
      <c r="R7" s="319" t="s">
        <v>2339</v>
      </c>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row>
    <row r="8" spans="1:48" ht="36" x14ac:dyDescent="0.25">
      <c r="A8" s="549" t="s">
        <v>1268</v>
      </c>
      <c r="B8" s="549" t="s">
        <v>150</v>
      </c>
      <c r="C8" s="549" t="s">
        <v>423</v>
      </c>
      <c r="D8" s="549" t="s">
        <v>437</v>
      </c>
      <c r="E8" s="549" t="s">
        <v>651</v>
      </c>
      <c r="F8" s="549" t="s">
        <v>652</v>
      </c>
      <c r="G8" s="549" t="s">
        <v>1938</v>
      </c>
      <c r="H8" s="623" t="s">
        <v>659</v>
      </c>
      <c r="I8" s="164" t="s">
        <v>873</v>
      </c>
      <c r="J8" s="129" t="s">
        <v>17</v>
      </c>
      <c r="K8" s="129" t="s">
        <v>17</v>
      </c>
      <c r="L8" s="129" t="s">
        <v>424</v>
      </c>
      <c r="M8" s="30" t="s">
        <v>17</v>
      </c>
      <c r="N8" s="409" t="s">
        <v>2936</v>
      </c>
      <c r="O8" s="402" t="s">
        <v>2115</v>
      </c>
      <c r="P8" s="409" t="s">
        <v>17</v>
      </c>
      <c r="Q8" s="314" t="s">
        <v>17</v>
      </c>
      <c r="R8" s="315" t="s">
        <v>2937</v>
      </c>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row>
    <row r="9" spans="1:48" x14ac:dyDescent="0.25">
      <c r="A9" s="549"/>
      <c r="B9" s="549"/>
      <c r="C9" s="549"/>
      <c r="D9" s="549"/>
      <c r="E9" s="549"/>
      <c r="F9" s="549"/>
      <c r="G9" s="549"/>
      <c r="H9" s="623"/>
      <c r="I9" s="163"/>
      <c r="J9" s="129" t="s">
        <v>17</v>
      </c>
      <c r="K9" s="129" t="s">
        <v>17</v>
      </c>
      <c r="L9" s="129" t="s">
        <v>17</v>
      </c>
      <c r="M9" s="409" t="s">
        <v>17</v>
      </c>
      <c r="N9" s="409" t="s">
        <v>17</v>
      </c>
      <c r="O9" s="409" t="s">
        <v>17</v>
      </c>
      <c r="P9" s="409" t="s">
        <v>17</v>
      </c>
      <c r="Q9" s="409" t="s">
        <v>17</v>
      </c>
      <c r="R9" s="409" t="s">
        <v>17</v>
      </c>
    </row>
    <row r="10" spans="1:48" ht="144.75" customHeight="1" x14ac:dyDescent="0.25">
      <c r="A10" s="549" t="s">
        <v>1269</v>
      </c>
      <c r="B10" s="549" t="s">
        <v>150</v>
      </c>
      <c r="C10" s="549" t="s">
        <v>653</v>
      </c>
      <c r="D10" s="549" t="s">
        <v>425</v>
      </c>
      <c r="E10" s="549" t="s">
        <v>17</v>
      </c>
      <c r="F10" s="549" t="s">
        <v>426</v>
      </c>
      <c r="G10" s="549" t="s">
        <v>1939</v>
      </c>
      <c r="H10" s="623" t="s">
        <v>660</v>
      </c>
      <c r="I10" s="129" t="s">
        <v>17</v>
      </c>
      <c r="J10" s="129" t="s">
        <v>17</v>
      </c>
      <c r="K10" s="129" t="s">
        <v>17</v>
      </c>
      <c r="L10" s="129" t="s">
        <v>427</v>
      </c>
      <c r="M10" s="409" t="s">
        <v>1940</v>
      </c>
      <c r="N10" s="315" t="s">
        <v>2938</v>
      </c>
      <c r="O10" s="402">
        <v>2</v>
      </c>
      <c r="P10" s="315" t="s">
        <v>2939</v>
      </c>
      <c r="Q10" s="315" t="s">
        <v>2940</v>
      </c>
      <c r="R10" s="409" t="s">
        <v>2941</v>
      </c>
    </row>
    <row r="11" spans="1:48" x14ac:dyDescent="0.25">
      <c r="A11" s="549"/>
      <c r="B11" s="549"/>
      <c r="C11" s="549"/>
      <c r="D11" s="549"/>
      <c r="E11" s="549"/>
      <c r="F11" s="549"/>
      <c r="G11" s="549"/>
      <c r="H11" s="623"/>
      <c r="I11" s="129" t="s">
        <v>17</v>
      </c>
      <c r="J11" s="129" t="s">
        <v>17</v>
      </c>
      <c r="K11" s="129" t="s">
        <v>17</v>
      </c>
      <c r="L11" s="129" t="s">
        <v>17</v>
      </c>
      <c r="M11" s="409" t="s">
        <v>17</v>
      </c>
      <c r="N11" s="409" t="s">
        <v>17</v>
      </c>
      <c r="O11" s="409" t="s">
        <v>17</v>
      </c>
      <c r="P11" s="409" t="s">
        <v>17</v>
      </c>
      <c r="Q11" s="409" t="s">
        <v>17</v>
      </c>
      <c r="R11" s="409" t="s">
        <v>17</v>
      </c>
    </row>
    <row r="12" spans="1:48" ht="90" customHeight="1" x14ac:dyDescent="0.25">
      <c r="A12" s="565" t="s">
        <v>1614</v>
      </c>
      <c r="B12" s="549" t="s">
        <v>150</v>
      </c>
      <c r="C12" s="549" t="s">
        <v>1372</v>
      </c>
      <c r="D12" s="549" t="s">
        <v>1373</v>
      </c>
      <c r="E12" s="549" t="s">
        <v>651</v>
      </c>
      <c r="F12" s="549">
        <v>0</v>
      </c>
      <c r="G12" s="549" t="s">
        <v>1941</v>
      </c>
      <c r="H12" s="623" t="s">
        <v>1942</v>
      </c>
      <c r="I12" s="164" t="s">
        <v>260</v>
      </c>
      <c r="J12" s="129" t="s">
        <v>17</v>
      </c>
      <c r="K12" s="129" t="s">
        <v>17</v>
      </c>
      <c r="L12" s="129" t="s">
        <v>654</v>
      </c>
      <c r="M12" s="409" t="s">
        <v>655</v>
      </c>
      <c r="N12" s="315" t="s">
        <v>2942</v>
      </c>
      <c r="O12" s="402">
        <v>1</v>
      </c>
      <c r="P12" s="315" t="s">
        <v>2943</v>
      </c>
      <c r="Q12" s="315" t="s">
        <v>2944</v>
      </c>
      <c r="R12" s="409" t="s">
        <v>17</v>
      </c>
    </row>
    <row r="13" spans="1:48" x14ac:dyDescent="0.25">
      <c r="A13" s="566"/>
      <c r="B13" s="549"/>
      <c r="C13" s="549"/>
      <c r="D13" s="549"/>
      <c r="E13" s="549"/>
      <c r="F13" s="549"/>
      <c r="G13" s="549"/>
      <c r="H13" s="623"/>
      <c r="I13" s="163"/>
      <c r="J13" s="129" t="s">
        <v>17</v>
      </c>
      <c r="K13" s="129" t="s">
        <v>17</v>
      </c>
      <c r="L13" s="164">
        <v>20000</v>
      </c>
      <c r="M13" s="409" t="s">
        <v>17</v>
      </c>
      <c r="N13" s="409" t="s">
        <v>17</v>
      </c>
      <c r="O13" s="409" t="s">
        <v>17</v>
      </c>
      <c r="P13" s="409" t="s">
        <v>17</v>
      </c>
      <c r="Q13" s="409" t="s">
        <v>17</v>
      </c>
      <c r="R13" s="409" t="s">
        <v>17</v>
      </c>
    </row>
    <row r="14" spans="1:48" ht="69.75" customHeight="1" x14ac:dyDescent="0.25">
      <c r="A14" s="549" t="s">
        <v>1270</v>
      </c>
      <c r="B14" s="549" t="s">
        <v>150</v>
      </c>
      <c r="C14" s="549"/>
      <c r="D14" s="549" t="s">
        <v>1374</v>
      </c>
      <c r="E14" s="549" t="s">
        <v>651</v>
      </c>
      <c r="F14" s="549">
        <v>0</v>
      </c>
      <c r="G14" s="549" t="s">
        <v>1943</v>
      </c>
      <c r="H14" s="623" t="s">
        <v>661</v>
      </c>
      <c r="I14" s="129" t="s">
        <v>17</v>
      </c>
      <c r="J14" s="129" t="s">
        <v>17</v>
      </c>
      <c r="K14" s="129" t="s">
        <v>17</v>
      </c>
      <c r="L14" s="549" t="s">
        <v>427</v>
      </c>
      <c r="M14" s="409" t="s">
        <v>1944</v>
      </c>
      <c r="N14" s="308" t="s">
        <v>2945</v>
      </c>
      <c r="O14" s="402">
        <v>3</v>
      </c>
      <c r="P14" s="315" t="s">
        <v>2946</v>
      </c>
      <c r="Q14" s="316" t="s">
        <v>17</v>
      </c>
      <c r="R14" s="315" t="s">
        <v>2947</v>
      </c>
    </row>
    <row r="15" spans="1:48" ht="30" customHeight="1" x14ac:dyDescent="0.25">
      <c r="A15" s="549"/>
      <c r="B15" s="549"/>
      <c r="C15" s="549"/>
      <c r="D15" s="549"/>
      <c r="E15" s="549"/>
      <c r="F15" s="549"/>
      <c r="G15" s="549"/>
      <c r="H15" s="623"/>
      <c r="I15" s="129" t="s">
        <v>17</v>
      </c>
      <c r="J15" s="129" t="s">
        <v>17</v>
      </c>
      <c r="K15" s="129" t="s">
        <v>17</v>
      </c>
      <c r="L15" s="549"/>
      <c r="M15" s="409" t="s">
        <v>17</v>
      </c>
      <c r="N15" s="409" t="s">
        <v>17</v>
      </c>
      <c r="O15" s="409" t="s">
        <v>17</v>
      </c>
      <c r="P15" s="409" t="s">
        <v>17</v>
      </c>
      <c r="Q15" s="409" t="s">
        <v>17</v>
      </c>
      <c r="R15" s="409" t="s">
        <v>17</v>
      </c>
    </row>
    <row r="16" spans="1:48" ht="93.75" customHeight="1" x14ac:dyDescent="0.25">
      <c r="A16" s="549" t="s">
        <v>1271</v>
      </c>
      <c r="B16" s="549" t="s">
        <v>150</v>
      </c>
      <c r="C16" s="549" t="s">
        <v>436</v>
      </c>
      <c r="D16" s="549" t="s">
        <v>429</v>
      </c>
      <c r="E16" s="549" t="s">
        <v>430</v>
      </c>
      <c r="F16" s="549">
        <v>0</v>
      </c>
      <c r="G16" s="549" t="s">
        <v>662</v>
      </c>
      <c r="H16" s="623" t="s">
        <v>1945</v>
      </c>
      <c r="I16" s="129" t="s">
        <v>17</v>
      </c>
      <c r="J16" s="129" t="s">
        <v>17</v>
      </c>
      <c r="K16" s="129" t="s">
        <v>17</v>
      </c>
      <c r="L16" s="129" t="s">
        <v>17</v>
      </c>
      <c r="M16" s="409" t="s">
        <v>17</v>
      </c>
      <c r="N16" s="409" t="s">
        <v>17</v>
      </c>
      <c r="O16" s="402" t="s">
        <v>2115</v>
      </c>
      <c r="P16" s="409" t="s">
        <v>17</v>
      </c>
      <c r="Q16" s="409" t="s">
        <v>17</v>
      </c>
      <c r="R16" s="402" t="s">
        <v>17</v>
      </c>
    </row>
    <row r="17" spans="1:176" x14ac:dyDescent="0.25">
      <c r="A17" s="549"/>
      <c r="B17" s="549"/>
      <c r="C17" s="549"/>
      <c r="D17" s="549"/>
      <c r="E17" s="549"/>
      <c r="F17" s="549"/>
      <c r="G17" s="549"/>
      <c r="H17" s="623"/>
      <c r="I17" s="129" t="s">
        <v>17</v>
      </c>
      <c r="J17" s="129" t="s">
        <v>17</v>
      </c>
      <c r="K17" s="129" t="s">
        <v>17</v>
      </c>
      <c r="L17" s="129" t="s">
        <v>17</v>
      </c>
      <c r="M17" s="409" t="s">
        <v>17</v>
      </c>
      <c r="N17" s="409" t="s">
        <v>17</v>
      </c>
      <c r="O17" s="409" t="s">
        <v>17</v>
      </c>
      <c r="P17" s="409" t="s">
        <v>17</v>
      </c>
      <c r="Q17" s="409" t="s">
        <v>17</v>
      </c>
      <c r="R17" s="409" t="s">
        <v>17</v>
      </c>
    </row>
    <row r="18" spans="1:176" ht="96" x14ac:dyDescent="0.25">
      <c r="A18" s="549" t="s">
        <v>1272</v>
      </c>
      <c r="B18" s="549" t="s">
        <v>150</v>
      </c>
      <c r="C18" s="549" t="s">
        <v>431</v>
      </c>
      <c r="D18" s="549" t="s">
        <v>432</v>
      </c>
      <c r="E18" s="549" t="s">
        <v>651</v>
      </c>
      <c r="F18" s="549">
        <v>0</v>
      </c>
      <c r="G18" s="549" t="s">
        <v>656</v>
      </c>
      <c r="H18" s="623" t="s">
        <v>1946</v>
      </c>
      <c r="I18" s="129" t="s">
        <v>17</v>
      </c>
      <c r="J18" s="129" t="s">
        <v>17</v>
      </c>
      <c r="K18" s="129" t="s">
        <v>17</v>
      </c>
      <c r="L18" s="549" t="s">
        <v>433</v>
      </c>
      <c r="M18" s="409" t="s">
        <v>2379</v>
      </c>
      <c r="N18" s="315" t="s">
        <v>2948</v>
      </c>
      <c r="O18" s="402">
        <v>3</v>
      </c>
      <c r="P18" s="316" t="s">
        <v>17</v>
      </c>
      <c r="Q18" s="316" t="s">
        <v>17</v>
      </c>
      <c r="R18" s="315" t="s">
        <v>2949</v>
      </c>
    </row>
    <row r="19" spans="1:176" x14ac:dyDescent="0.25">
      <c r="A19" s="549"/>
      <c r="B19" s="549"/>
      <c r="C19" s="549"/>
      <c r="D19" s="549"/>
      <c r="E19" s="549"/>
      <c r="F19" s="549"/>
      <c r="G19" s="549"/>
      <c r="H19" s="623"/>
      <c r="I19" s="129" t="s">
        <v>17</v>
      </c>
      <c r="J19" s="129" t="s">
        <v>17</v>
      </c>
      <c r="K19" s="129" t="s">
        <v>17</v>
      </c>
      <c r="L19" s="549"/>
      <c r="M19" s="409" t="s">
        <v>17</v>
      </c>
      <c r="N19" s="409" t="s">
        <v>17</v>
      </c>
      <c r="O19" s="409" t="s">
        <v>17</v>
      </c>
      <c r="P19" s="409" t="s">
        <v>17</v>
      </c>
      <c r="Q19" s="409" t="s">
        <v>17</v>
      </c>
      <c r="R19" s="409" t="s">
        <v>17</v>
      </c>
    </row>
    <row r="20" spans="1:176" ht="75.75" customHeight="1" x14ac:dyDescent="0.25">
      <c r="A20" s="549" t="s">
        <v>1615</v>
      </c>
      <c r="B20" s="549" t="s">
        <v>150</v>
      </c>
      <c r="C20" s="549" t="s">
        <v>657</v>
      </c>
      <c r="D20" s="549" t="s">
        <v>658</v>
      </c>
      <c r="E20" s="549" t="s">
        <v>651</v>
      </c>
      <c r="F20" s="549" t="s">
        <v>663</v>
      </c>
      <c r="G20" s="549" t="s">
        <v>1947</v>
      </c>
      <c r="H20" s="623" t="s">
        <v>664</v>
      </c>
      <c r="I20" s="129" t="s">
        <v>17</v>
      </c>
      <c r="J20" s="129" t="s">
        <v>17</v>
      </c>
      <c r="K20" s="129" t="s">
        <v>17</v>
      </c>
      <c r="L20" s="549" t="s">
        <v>427</v>
      </c>
      <c r="M20" s="409" t="s">
        <v>1948</v>
      </c>
      <c r="N20" s="317" t="s">
        <v>2950</v>
      </c>
      <c r="O20" s="402">
        <v>4</v>
      </c>
      <c r="P20" s="409" t="s">
        <v>17</v>
      </c>
      <c r="Q20" s="409" t="s">
        <v>17</v>
      </c>
      <c r="R20" s="308" t="s">
        <v>2951</v>
      </c>
    </row>
    <row r="21" spans="1:176" ht="26.1" customHeight="1" x14ac:dyDescent="0.25">
      <c r="A21" s="549"/>
      <c r="B21" s="549"/>
      <c r="C21" s="549"/>
      <c r="D21" s="549"/>
      <c r="E21" s="549"/>
      <c r="F21" s="549"/>
      <c r="G21" s="549"/>
      <c r="H21" s="623"/>
      <c r="I21" s="129" t="s">
        <v>17</v>
      </c>
      <c r="J21" s="129" t="s">
        <v>17</v>
      </c>
      <c r="K21" s="129" t="s">
        <v>17</v>
      </c>
      <c r="L21" s="549"/>
      <c r="M21" s="409" t="s">
        <v>17</v>
      </c>
      <c r="N21" s="409" t="s">
        <v>17</v>
      </c>
      <c r="O21" s="409" t="s">
        <v>17</v>
      </c>
      <c r="P21" s="409" t="s">
        <v>17</v>
      </c>
      <c r="Q21" s="409" t="s">
        <v>17</v>
      </c>
      <c r="R21" s="409" t="s">
        <v>17</v>
      </c>
    </row>
    <row r="22" spans="1:176" ht="121.5" customHeight="1" x14ac:dyDescent="0.25">
      <c r="A22" s="549" t="s">
        <v>1273</v>
      </c>
      <c r="B22" s="549" t="s">
        <v>150</v>
      </c>
      <c r="C22" s="549" t="s">
        <v>665</v>
      </c>
      <c r="D22" s="549" t="s">
        <v>434</v>
      </c>
      <c r="E22" s="549" t="s">
        <v>17</v>
      </c>
      <c r="F22" s="549" t="s">
        <v>343</v>
      </c>
      <c r="G22" s="623" t="s">
        <v>1949</v>
      </c>
      <c r="H22" s="165" t="s">
        <v>1950</v>
      </c>
      <c r="I22" s="164" t="s">
        <v>847</v>
      </c>
      <c r="J22" s="129" t="s">
        <v>17</v>
      </c>
      <c r="K22" s="129" t="s">
        <v>17</v>
      </c>
      <c r="L22" s="549" t="s">
        <v>435</v>
      </c>
      <c r="M22" s="166" t="s">
        <v>1951</v>
      </c>
      <c r="N22" s="315" t="s">
        <v>2952</v>
      </c>
      <c r="O22" s="402">
        <v>3</v>
      </c>
      <c r="P22" s="409" t="s">
        <v>17</v>
      </c>
      <c r="Q22" s="409" t="s">
        <v>2953</v>
      </c>
      <c r="R22" s="315" t="s">
        <v>2954</v>
      </c>
    </row>
    <row r="23" spans="1:176" x14ac:dyDescent="0.25">
      <c r="A23" s="549"/>
      <c r="B23" s="549"/>
      <c r="C23" s="549"/>
      <c r="D23" s="549"/>
      <c r="E23" s="549"/>
      <c r="F23" s="549"/>
      <c r="G23" s="623"/>
      <c r="H23" s="159"/>
      <c r="I23" s="163"/>
      <c r="J23" s="129" t="s">
        <v>17</v>
      </c>
      <c r="K23" s="129" t="s">
        <v>17</v>
      </c>
      <c r="L23" s="549"/>
      <c r="M23" s="409" t="s">
        <v>17</v>
      </c>
      <c r="N23" s="409" t="s">
        <v>17</v>
      </c>
      <c r="O23" s="409" t="s">
        <v>17</v>
      </c>
      <c r="P23" s="409" t="s">
        <v>17</v>
      </c>
      <c r="Q23" s="409" t="s">
        <v>17</v>
      </c>
      <c r="R23" s="409" t="s">
        <v>17</v>
      </c>
    </row>
    <row r="24" spans="1:176" ht="52.5" customHeight="1" x14ac:dyDescent="0.25">
      <c r="A24" s="549" t="s">
        <v>1274</v>
      </c>
      <c r="B24" s="549" t="s">
        <v>150</v>
      </c>
      <c r="C24" s="549" t="s">
        <v>667</v>
      </c>
      <c r="D24" s="549" t="s">
        <v>668</v>
      </c>
      <c r="E24" s="549" t="s">
        <v>17</v>
      </c>
      <c r="F24" s="565" t="s">
        <v>669</v>
      </c>
      <c r="G24" s="565" t="s">
        <v>1952</v>
      </c>
      <c r="H24" s="565" t="s">
        <v>875</v>
      </c>
      <c r="I24" s="129" t="s">
        <v>17</v>
      </c>
      <c r="J24" s="129" t="s">
        <v>17</v>
      </c>
      <c r="K24" s="129" t="s">
        <v>17</v>
      </c>
      <c r="L24" s="549" t="s">
        <v>17</v>
      </c>
      <c r="M24" s="409" t="s">
        <v>1953</v>
      </c>
      <c r="N24" s="315" t="s">
        <v>2955</v>
      </c>
      <c r="O24" s="402">
        <v>3</v>
      </c>
      <c r="P24" s="409" t="s">
        <v>17</v>
      </c>
      <c r="Q24" s="409" t="s">
        <v>17</v>
      </c>
      <c r="R24" s="315" t="s">
        <v>2956</v>
      </c>
    </row>
    <row r="25" spans="1:176" x14ac:dyDescent="0.25">
      <c r="A25" s="549"/>
      <c r="B25" s="549"/>
      <c r="C25" s="549"/>
      <c r="D25" s="549"/>
      <c r="E25" s="549"/>
      <c r="F25" s="566"/>
      <c r="G25" s="566"/>
      <c r="H25" s="566"/>
      <c r="I25" s="167" t="s">
        <v>17</v>
      </c>
      <c r="J25" s="167" t="s">
        <v>17</v>
      </c>
      <c r="K25" s="129" t="s">
        <v>17</v>
      </c>
      <c r="L25" s="549"/>
      <c r="M25" s="414" t="s">
        <v>17</v>
      </c>
      <c r="N25" s="409" t="s">
        <v>17</v>
      </c>
      <c r="O25" s="409" t="s">
        <v>17</v>
      </c>
      <c r="P25" s="409" t="s">
        <v>17</v>
      </c>
      <c r="Q25" s="409" t="s">
        <v>17</v>
      </c>
      <c r="R25" s="409" t="s">
        <v>17</v>
      </c>
    </row>
    <row r="26" spans="1:176" s="122" customFormat="1" ht="74.25" customHeight="1" x14ac:dyDescent="0.25">
      <c r="A26" s="549" t="s">
        <v>1616</v>
      </c>
      <c r="B26" s="549" t="s">
        <v>666</v>
      </c>
      <c r="C26" s="549" t="s">
        <v>438</v>
      </c>
      <c r="D26" s="549" t="s">
        <v>439</v>
      </c>
      <c r="E26" s="549" t="s">
        <v>57</v>
      </c>
      <c r="F26" s="549" t="s">
        <v>440</v>
      </c>
      <c r="G26" s="549" t="s">
        <v>825</v>
      </c>
      <c r="H26" s="549" t="s">
        <v>827</v>
      </c>
      <c r="I26" s="129" t="s">
        <v>644</v>
      </c>
      <c r="J26" s="129" t="s">
        <v>17</v>
      </c>
      <c r="K26" s="129" t="s">
        <v>17</v>
      </c>
      <c r="L26" s="549" t="s">
        <v>14</v>
      </c>
      <c r="M26" s="409" t="s">
        <v>2380</v>
      </c>
      <c r="N26" s="315" t="s">
        <v>2957</v>
      </c>
      <c r="O26" s="402">
        <v>3</v>
      </c>
      <c r="P26" s="409" t="s">
        <v>17</v>
      </c>
      <c r="Q26" s="409" t="s">
        <v>17</v>
      </c>
      <c r="R26" s="315" t="s">
        <v>2958</v>
      </c>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20"/>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row>
    <row r="27" spans="1:176" s="122" customFormat="1" x14ac:dyDescent="0.25">
      <c r="A27" s="549"/>
      <c r="B27" s="549"/>
      <c r="C27" s="549"/>
      <c r="D27" s="549"/>
      <c r="E27" s="549"/>
      <c r="F27" s="549"/>
      <c r="G27" s="549"/>
      <c r="H27" s="549"/>
      <c r="I27" s="129">
        <v>2401001000</v>
      </c>
      <c r="J27" s="129" t="s">
        <v>17</v>
      </c>
      <c r="K27" s="129" t="s">
        <v>17</v>
      </c>
      <c r="L27" s="549"/>
      <c r="M27" s="409" t="s">
        <v>644</v>
      </c>
      <c r="N27" s="409" t="s">
        <v>17</v>
      </c>
      <c r="O27" s="409" t="s">
        <v>17</v>
      </c>
      <c r="P27" s="409" t="s">
        <v>17</v>
      </c>
      <c r="Q27" s="409" t="s">
        <v>17</v>
      </c>
      <c r="R27" s="409" t="s">
        <v>17</v>
      </c>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row>
    <row r="28" spans="1:176" ht="75.75" customHeight="1" x14ac:dyDescent="0.25">
      <c r="A28" s="549" t="s">
        <v>1275</v>
      </c>
      <c r="B28" s="549" t="s">
        <v>150</v>
      </c>
      <c r="C28" s="549" t="s">
        <v>438</v>
      </c>
      <c r="D28" s="549" t="s">
        <v>441</v>
      </c>
      <c r="E28" s="549" t="s">
        <v>57</v>
      </c>
      <c r="F28" s="549" t="s">
        <v>442</v>
      </c>
      <c r="G28" s="549" t="s">
        <v>826</v>
      </c>
      <c r="H28" s="549" t="s">
        <v>828</v>
      </c>
      <c r="I28" s="129" t="s">
        <v>17</v>
      </c>
      <c r="J28" s="129" t="s">
        <v>17</v>
      </c>
      <c r="K28" s="129" t="s">
        <v>17</v>
      </c>
      <c r="L28" s="549" t="s">
        <v>14</v>
      </c>
      <c r="M28" s="409" t="s">
        <v>1954</v>
      </c>
      <c r="N28" s="315" t="s">
        <v>2959</v>
      </c>
      <c r="O28" s="402">
        <v>3</v>
      </c>
      <c r="P28" s="409" t="s">
        <v>17</v>
      </c>
      <c r="Q28" s="409" t="s">
        <v>17</v>
      </c>
      <c r="R28" s="315" t="s">
        <v>2960</v>
      </c>
    </row>
    <row r="29" spans="1:176" x14ac:dyDescent="0.25">
      <c r="A29" s="549"/>
      <c r="B29" s="549"/>
      <c r="C29" s="549"/>
      <c r="D29" s="549"/>
      <c r="E29" s="549"/>
      <c r="F29" s="549"/>
      <c r="G29" s="549"/>
      <c r="H29" s="549"/>
      <c r="I29" s="129" t="s">
        <v>17</v>
      </c>
      <c r="J29" s="129" t="s">
        <v>17</v>
      </c>
      <c r="K29" s="129" t="s">
        <v>17</v>
      </c>
      <c r="L29" s="549"/>
      <c r="M29" s="409" t="s">
        <v>17</v>
      </c>
      <c r="N29" s="409" t="s">
        <v>17</v>
      </c>
      <c r="O29" s="409" t="s">
        <v>17</v>
      </c>
      <c r="P29" s="409" t="s">
        <v>17</v>
      </c>
      <c r="Q29" s="409" t="s">
        <v>17</v>
      </c>
      <c r="R29" s="409" t="s">
        <v>17</v>
      </c>
    </row>
    <row r="30" spans="1:176" ht="177.75" customHeight="1" x14ac:dyDescent="0.25">
      <c r="A30" s="549" t="s">
        <v>1276</v>
      </c>
      <c r="B30" s="549" t="s">
        <v>150</v>
      </c>
      <c r="C30" s="549" t="s">
        <v>443</v>
      </c>
      <c r="D30" s="549" t="s">
        <v>444</v>
      </c>
      <c r="E30" s="549" t="s">
        <v>57</v>
      </c>
      <c r="F30" s="549" t="s">
        <v>445</v>
      </c>
      <c r="G30" s="549" t="s">
        <v>1955</v>
      </c>
      <c r="H30" s="549" t="s">
        <v>1956</v>
      </c>
      <c r="I30" s="129">
        <v>11200000</v>
      </c>
      <c r="J30" s="129" t="s">
        <v>17</v>
      </c>
      <c r="K30" s="129" t="s">
        <v>17</v>
      </c>
      <c r="L30" s="549" t="s">
        <v>14</v>
      </c>
      <c r="M30" s="409" t="s">
        <v>1957</v>
      </c>
      <c r="N30" s="315" t="s">
        <v>2961</v>
      </c>
      <c r="O30" s="402">
        <v>2</v>
      </c>
      <c r="P30" s="315" t="s">
        <v>2962</v>
      </c>
      <c r="Q30" s="315" t="s">
        <v>2963</v>
      </c>
      <c r="R30" s="315" t="s">
        <v>2964</v>
      </c>
    </row>
    <row r="31" spans="1:176" ht="32.25" customHeight="1" x14ac:dyDescent="0.25">
      <c r="A31" s="549"/>
      <c r="B31" s="549"/>
      <c r="C31" s="549"/>
      <c r="D31" s="549"/>
      <c r="E31" s="549"/>
      <c r="F31" s="549"/>
      <c r="G31" s="549"/>
      <c r="H31" s="549"/>
      <c r="I31" s="129" t="s">
        <v>446</v>
      </c>
      <c r="J31" s="129" t="s">
        <v>17</v>
      </c>
      <c r="K31" s="129" t="s">
        <v>17</v>
      </c>
      <c r="L31" s="549"/>
      <c r="M31" s="409" t="s">
        <v>977</v>
      </c>
      <c r="N31" s="409" t="s">
        <v>17</v>
      </c>
      <c r="O31" s="409" t="s">
        <v>17</v>
      </c>
      <c r="P31" s="409" t="s">
        <v>17</v>
      </c>
      <c r="Q31" s="409" t="s">
        <v>17</v>
      </c>
      <c r="R31" s="409" t="s">
        <v>17</v>
      </c>
    </row>
  </sheetData>
  <mergeCells count="116">
    <mergeCell ref="H5:H7"/>
    <mergeCell ref="I5:L5"/>
    <mergeCell ref="L6:L7"/>
    <mergeCell ref="G8:G9"/>
    <mergeCell ref="H8:H9"/>
    <mergeCell ref="M5:R5"/>
    <mergeCell ref="M6:R6"/>
    <mergeCell ref="A1:F1"/>
    <mergeCell ref="A3:C3"/>
    <mergeCell ref="A5:A7"/>
    <mergeCell ref="B5:B7"/>
    <mergeCell ref="C5:C7"/>
    <mergeCell ref="D5:D7"/>
    <mergeCell ref="E5:E7"/>
    <mergeCell ref="F5:F7"/>
    <mergeCell ref="G5:G7"/>
    <mergeCell ref="A10:A11"/>
    <mergeCell ref="B10:B11"/>
    <mergeCell ref="C10:C11"/>
    <mergeCell ref="D10:D11"/>
    <mergeCell ref="E10:E11"/>
    <mergeCell ref="F10:F11"/>
    <mergeCell ref="G10:G11"/>
    <mergeCell ref="H10:H11"/>
    <mergeCell ref="A8:A9"/>
    <mergeCell ref="B8:B9"/>
    <mergeCell ref="C8:C9"/>
    <mergeCell ref="D8:D9"/>
    <mergeCell ref="E8:E9"/>
    <mergeCell ref="F8:F9"/>
    <mergeCell ref="G12:G13"/>
    <mergeCell ref="H12:H13"/>
    <mergeCell ref="A14:A15"/>
    <mergeCell ref="B14:B15"/>
    <mergeCell ref="D14:D15"/>
    <mergeCell ref="E14:E15"/>
    <mergeCell ref="F14:F15"/>
    <mergeCell ref="G14:G15"/>
    <mergeCell ref="H14:H15"/>
    <mergeCell ref="A12:A13"/>
    <mergeCell ref="B12:B13"/>
    <mergeCell ref="C12:C15"/>
    <mergeCell ref="D12:D13"/>
    <mergeCell ref="E12:E13"/>
    <mergeCell ref="F12:F13"/>
    <mergeCell ref="L14:L15"/>
    <mergeCell ref="A16:A17"/>
    <mergeCell ref="B16:B17"/>
    <mergeCell ref="C16:C17"/>
    <mergeCell ref="D16:D17"/>
    <mergeCell ref="E16:E17"/>
    <mergeCell ref="F16:F17"/>
    <mergeCell ref="G16:G17"/>
    <mergeCell ref="H16:H17"/>
    <mergeCell ref="G22:G23"/>
    <mergeCell ref="L22:L23"/>
    <mergeCell ref="G24:G25"/>
    <mergeCell ref="H24:H25"/>
    <mergeCell ref="L24:L25"/>
    <mergeCell ref="G18:G19"/>
    <mergeCell ref="H18:H19"/>
    <mergeCell ref="L18:L19"/>
    <mergeCell ref="A20:A21"/>
    <mergeCell ref="B20:B21"/>
    <mergeCell ref="C20:C21"/>
    <mergeCell ref="D20:D21"/>
    <mergeCell ref="E20:E21"/>
    <mergeCell ref="F20:F21"/>
    <mergeCell ref="G20:G21"/>
    <mergeCell ref="A18:A19"/>
    <mergeCell ref="B18:B19"/>
    <mergeCell ref="C18:C19"/>
    <mergeCell ref="D18:D19"/>
    <mergeCell ref="E18:E19"/>
    <mergeCell ref="F18:F19"/>
    <mergeCell ref="H20:H21"/>
    <mergeCell ref="L20:L21"/>
    <mergeCell ref="A24:A25"/>
    <mergeCell ref="B24:B25"/>
    <mergeCell ref="C24:C25"/>
    <mergeCell ref="D24:D25"/>
    <mergeCell ref="E24:E25"/>
    <mergeCell ref="F24:F25"/>
    <mergeCell ref="A22:A23"/>
    <mergeCell ref="B22:B23"/>
    <mergeCell ref="C22:C23"/>
    <mergeCell ref="D22:D23"/>
    <mergeCell ref="E22:E23"/>
    <mergeCell ref="F22:F23"/>
    <mergeCell ref="H26:H27"/>
    <mergeCell ref="L26:L27"/>
    <mergeCell ref="A28:A29"/>
    <mergeCell ref="B28:B29"/>
    <mergeCell ref="C28:C29"/>
    <mergeCell ref="D28:D29"/>
    <mergeCell ref="E28:E29"/>
    <mergeCell ref="F28:F29"/>
    <mergeCell ref="G28:G29"/>
    <mergeCell ref="H28:H29"/>
    <mergeCell ref="L28:L29"/>
    <mergeCell ref="A26:A27"/>
    <mergeCell ref="B26:B27"/>
    <mergeCell ref="C26:C27"/>
    <mergeCell ref="D26:D27"/>
    <mergeCell ref="E26:E27"/>
    <mergeCell ref="F26:F27"/>
    <mergeCell ref="G26:G27"/>
    <mergeCell ref="A30:A31"/>
    <mergeCell ref="B30:B31"/>
    <mergeCell ref="C30:C31"/>
    <mergeCell ref="D30:D31"/>
    <mergeCell ref="E30:E31"/>
    <mergeCell ref="F30:F31"/>
    <mergeCell ref="G30:G31"/>
    <mergeCell ref="H30:H31"/>
    <mergeCell ref="L30:L31"/>
  </mergeCells>
  <conditionalFormatting sqref="O10 O12 O14 O16 O18 O20 O22 O24 O26 O28 O30">
    <cfRule type="cellIs" dxfId="39" priority="9" operator="equal">
      <formula>5</formula>
    </cfRule>
    <cfRule type="cellIs" dxfId="38" priority="10" operator="equal">
      <formula>1</formula>
    </cfRule>
    <cfRule type="cellIs" dxfId="37" priority="11" operator="equal">
      <formula>"NOT APPLICABLE"</formula>
    </cfRule>
    <cfRule type="cellIs" dxfId="36" priority="12" operator="equal">
      <formula>5</formula>
    </cfRule>
    <cfRule type="cellIs" dxfId="35" priority="13" operator="equal">
      <formula>4</formula>
    </cfRule>
    <cfRule type="cellIs" dxfId="34" priority="14" operator="equal">
      <formula>3</formula>
    </cfRule>
    <cfRule type="cellIs" dxfId="33" priority="15" operator="equal">
      <formula>2</formula>
    </cfRule>
    <cfRule type="cellIs" dxfId="32" priority="16" operator="equal">
      <formula>1</formula>
    </cfRule>
  </conditionalFormatting>
  <conditionalFormatting sqref="O8">
    <cfRule type="cellIs" dxfId="31" priority="1" operator="equal">
      <formula>5</formula>
    </cfRule>
    <cfRule type="cellIs" dxfId="30" priority="2" operator="equal">
      <formula>1</formula>
    </cfRule>
    <cfRule type="cellIs" dxfId="29" priority="3" operator="equal">
      <formula>"NOT APPLICABLE"</formula>
    </cfRule>
    <cfRule type="cellIs" dxfId="28" priority="4" operator="equal">
      <formula>5</formula>
    </cfRule>
    <cfRule type="cellIs" dxfId="27" priority="5" operator="equal">
      <formula>4</formula>
    </cfRule>
    <cfRule type="cellIs" dxfId="26" priority="6" operator="equal">
      <formula>3</formula>
    </cfRule>
    <cfRule type="cellIs" dxfId="25" priority="7" operator="equal">
      <formula>2</formula>
    </cfRule>
    <cfRule type="cellIs" dxfId="24" priority="8" operator="equal">
      <formula>1</formula>
    </cfRule>
  </conditionalFormatting>
  <pageMargins left="0.39370078740157483" right="0.39370078740157483" top="0.39370078740157483" bottom="0.39370078740157483" header="0.39370078740157483" footer="0.39370078740157483"/>
  <pageSetup paperSize="9" scale="75" firstPageNumber="61" fitToHeight="0" orientation="landscape" r:id="rId1"/>
  <headerFooter>
    <oddHeader>&amp;CSDBIP 2012/2013</oddHeader>
    <oddFooter>Page &amp;P of &amp;N</oddFooter>
  </headerFooter>
  <rowBreaks count="1" manualBreakCount="1">
    <brk id="17" max="1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Sheet1!$A$1:$A$7</xm:f>
          </x14:formula1>
          <xm:sqref>O8</xm:sqref>
        </x14:dataValidation>
        <x14:dataValidation type="list" allowBlank="1" showInputMessage="1" showErrorMessage="1">
          <x14:formula1>
            <xm:f>[17]Sheet1!#REF!</xm:f>
          </x14:formula1>
          <xm:sqref>O10 O12 O14 O16 O18 O20 O22 O24 O26 O28 O30</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view="pageBreakPreview" topLeftCell="D19" zoomScaleSheetLayoutView="100" workbookViewId="0">
      <selection activeCell="H16" sqref="H16"/>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20" ht="25.5" x14ac:dyDescent="0.35">
      <c r="A1" s="508" t="s">
        <v>2189</v>
      </c>
      <c r="B1" s="508"/>
      <c r="C1" s="508"/>
      <c r="D1" s="508"/>
      <c r="E1" s="508"/>
      <c r="F1" s="508"/>
      <c r="G1" s="508"/>
      <c r="H1" s="508"/>
      <c r="I1" s="508"/>
      <c r="J1" s="508"/>
      <c r="K1" s="508"/>
      <c r="L1" s="508"/>
      <c r="M1" s="508"/>
      <c r="N1" s="508"/>
      <c r="O1" s="508"/>
      <c r="P1" s="508"/>
    </row>
    <row r="2" spans="1:20" ht="25.5" x14ac:dyDescent="0.35">
      <c r="A2" s="508" t="s">
        <v>2425</v>
      </c>
      <c r="B2" s="508"/>
      <c r="C2" s="508"/>
      <c r="D2" s="508"/>
      <c r="E2" s="508"/>
      <c r="F2" s="508"/>
      <c r="G2" s="508"/>
      <c r="H2" s="508"/>
      <c r="I2" s="508"/>
      <c r="J2" s="508"/>
      <c r="K2" s="508"/>
      <c r="L2" s="508"/>
      <c r="M2" s="508"/>
      <c r="N2" s="508"/>
      <c r="O2" s="508"/>
      <c r="P2" s="508"/>
    </row>
    <row r="3" spans="1:20" ht="17.25" thickBot="1" x14ac:dyDescent="0.35">
      <c r="E3" s="185"/>
    </row>
    <row r="4" spans="1:20" s="189" customFormat="1" ht="18" x14ac:dyDescent="0.25">
      <c r="E4" s="283"/>
      <c r="F4" s="284" t="s">
        <v>2109</v>
      </c>
      <c r="G4" s="509" t="s">
        <v>2110</v>
      </c>
    </row>
    <row r="5" spans="1:20" s="189" customFormat="1" ht="18" x14ac:dyDescent="0.25">
      <c r="E5" s="285"/>
      <c r="F5" s="284" t="s">
        <v>2390</v>
      </c>
      <c r="G5" s="510"/>
    </row>
    <row r="6" spans="1:20" s="189" customFormat="1" ht="18" x14ac:dyDescent="0.25">
      <c r="E6" s="286"/>
      <c r="F6" s="284" t="s">
        <v>2389</v>
      </c>
      <c r="G6" s="510"/>
    </row>
    <row r="7" spans="1:20" s="189" customFormat="1" ht="18" x14ac:dyDescent="0.25">
      <c r="E7" s="287"/>
      <c r="F7" s="284" t="s">
        <v>2391</v>
      </c>
      <c r="G7" s="510"/>
    </row>
    <row r="8" spans="1:20" s="189" customFormat="1" ht="18" x14ac:dyDescent="0.25">
      <c r="E8" s="288"/>
      <c r="F8" s="284" t="s">
        <v>2392</v>
      </c>
      <c r="G8" s="510"/>
    </row>
    <row r="9" spans="1:20" s="189" customFormat="1" ht="18" x14ac:dyDescent="0.25">
      <c r="E9" s="454"/>
      <c r="F9" s="284" t="s">
        <v>2393</v>
      </c>
      <c r="G9" s="510"/>
    </row>
    <row r="10" spans="1:20" s="189" customFormat="1" ht="18" x14ac:dyDescent="0.25">
      <c r="E10" s="289"/>
      <c r="F10" s="284" t="s">
        <v>2115</v>
      </c>
      <c r="G10" s="511"/>
    </row>
    <row r="11" spans="1:20" s="189" customFormat="1" ht="18" x14ac:dyDescent="0.25"/>
    <row r="12" spans="1:20" s="189" customFormat="1" ht="18" x14ac:dyDescent="0.25">
      <c r="D12" s="187">
        <v>1</v>
      </c>
      <c r="E12" s="188" t="s">
        <v>2189</v>
      </c>
      <c r="F12" s="188"/>
      <c r="G12" s="188"/>
      <c r="H12" s="188"/>
      <c r="I12" s="188"/>
      <c r="J12" s="188"/>
      <c r="K12" s="188"/>
      <c r="L12" s="188"/>
      <c r="M12" s="188"/>
      <c r="N12" s="188"/>
      <c r="O12" s="188"/>
      <c r="P12" s="188"/>
      <c r="Q12" s="188"/>
      <c r="R12" s="188"/>
      <c r="S12" s="188"/>
      <c r="T12" s="188"/>
    </row>
    <row r="13" spans="1:20" s="189" customFormat="1" ht="18" x14ac:dyDescent="0.25"/>
    <row r="14" spans="1:20" s="189" customFormat="1" ht="18" x14ac:dyDescent="0.25">
      <c r="D14" s="190">
        <v>1.1000000000000001</v>
      </c>
      <c r="E14" s="188" t="s">
        <v>2118</v>
      </c>
      <c r="F14" s="189">
        <v>19</v>
      </c>
    </row>
    <row r="15" spans="1:20" s="189" customFormat="1" ht="18.75" x14ac:dyDescent="0.3">
      <c r="D15" s="189" t="s">
        <v>2119</v>
      </c>
      <c r="E15" s="191" t="s">
        <v>2120</v>
      </c>
      <c r="F15" s="189">
        <v>19</v>
      </c>
    </row>
    <row r="16" spans="1:20" s="189" customFormat="1" ht="18" x14ac:dyDescent="0.25">
      <c r="D16" s="189" t="s">
        <v>2121</v>
      </c>
      <c r="E16" s="188" t="s">
        <v>2122</v>
      </c>
      <c r="F16" s="189">
        <v>0</v>
      </c>
    </row>
    <row r="17" spans="4:16" s="189" customFormat="1" ht="18" x14ac:dyDescent="0.25">
      <c r="M17" s="204"/>
    </row>
    <row r="18" spans="4:16" s="189" customFormat="1" ht="18" x14ac:dyDescent="0.25">
      <c r="D18" s="190">
        <v>1.2</v>
      </c>
      <c r="E18" s="189" t="s">
        <v>2141</v>
      </c>
    </row>
    <row r="29" spans="4:16" s="211" customFormat="1" x14ac:dyDescent="0.3">
      <c r="D29" s="210"/>
      <c r="E29" s="210"/>
      <c r="F29" s="210"/>
      <c r="G29" s="210"/>
      <c r="H29" s="210"/>
      <c r="I29" s="210"/>
      <c r="P29" s="210"/>
    </row>
    <row r="42" spans="4:7" s="189" customFormat="1" ht="18" x14ac:dyDescent="0.25">
      <c r="D42" s="194"/>
      <c r="E42" s="195"/>
      <c r="F42" s="196"/>
      <c r="G42" s="196"/>
    </row>
    <row r="43" spans="4:7" s="189" customFormat="1" ht="18" x14ac:dyDescent="0.25">
      <c r="D43" s="196"/>
      <c r="E43" s="196"/>
      <c r="F43" s="196"/>
      <c r="G43" s="196"/>
    </row>
    <row r="44" spans="4:7" s="189" customFormat="1" ht="18" x14ac:dyDescent="0.25">
      <c r="D44" s="196"/>
      <c r="E44" s="196"/>
      <c r="F44" s="196"/>
      <c r="G44" s="196"/>
    </row>
    <row r="45" spans="4:7" s="208" customFormat="1" ht="15.75" x14ac:dyDescent="0.25">
      <c r="D45" s="198"/>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204" fitToHeight="25" orientation="portrait" r:id="rId1"/>
  <headerFooter>
    <oddFooter>Page &amp;P of &amp;N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5"/>
  <sheetViews>
    <sheetView view="pageBreakPreview" zoomScaleNormal="100" zoomScaleSheetLayoutView="100" workbookViewId="0">
      <pane ySplit="7" topLeftCell="A38" activePane="bottomLeft" state="frozen"/>
      <selection pane="bottomLeft" activeCell="O28" sqref="O28"/>
    </sheetView>
  </sheetViews>
  <sheetFormatPr defaultRowHeight="15" x14ac:dyDescent="0.25"/>
  <cols>
    <col min="1" max="1" width="8.7109375" style="99" customWidth="1"/>
    <col min="2" max="2" width="15.140625" style="99" bestFit="1" customWidth="1"/>
    <col min="3" max="3" width="11.5703125" style="99" customWidth="1"/>
    <col min="4" max="4" width="11.7109375" style="99" customWidth="1"/>
    <col min="5" max="5" width="9.140625" style="99"/>
    <col min="6" max="6" width="10.140625" style="99" customWidth="1"/>
    <col min="7" max="7" width="12.28515625" style="99" customWidth="1"/>
    <col min="8" max="8" width="11.42578125" style="99" customWidth="1"/>
    <col min="9" max="9" width="9.5703125" style="99" bestFit="1" customWidth="1"/>
    <col min="10" max="12" width="9.140625" style="99"/>
    <col min="13" max="13" width="11.42578125" style="99" customWidth="1"/>
    <col min="14" max="16384" width="9.140625" style="99"/>
  </cols>
  <sheetData>
    <row r="1" spans="1:18" ht="15.75" x14ac:dyDescent="0.25">
      <c r="A1" s="537" t="s">
        <v>2</v>
      </c>
      <c r="B1" s="537"/>
      <c r="C1" s="537"/>
      <c r="D1" s="537"/>
      <c r="E1" s="537"/>
      <c r="F1" s="537"/>
    </row>
    <row r="3" spans="1:18" ht="15.75" x14ac:dyDescent="0.25">
      <c r="A3" s="537" t="s">
        <v>532</v>
      </c>
      <c r="B3" s="537"/>
      <c r="C3" s="537"/>
      <c r="D3" s="537"/>
      <c r="E3" s="537"/>
      <c r="F3" s="537"/>
    </row>
    <row r="5" spans="1:18" ht="24" customHeight="1" x14ac:dyDescent="0.25">
      <c r="A5" s="532" t="s">
        <v>1022</v>
      </c>
      <c r="B5" s="533" t="s">
        <v>0</v>
      </c>
      <c r="C5" s="532" t="s">
        <v>3</v>
      </c>
      <c r="D5" s="532" t="s">
        <v>4</v>
      </c>
      <c r="E5" s="532" t="s">
        <v>5</v>
      </c>
      <c r="F5" s="532" t="s">
        <v>1308</v>
      </c>
      <c r="G5" s="532" t="s">
        <v>6</v>
      </c>
      <c r="H5" s="533" t="s">
        <v>12</v>
      </c>
      <c r="I5" s="536" t="s">
        <v>7</v>
      </c>
      <c r="J5" s="536"/>
      <c r="K5" s="536"/>
      <c r="L5" s="536"/>
      <c r="M5" s="512" t="s">
        <v>2420</v>
      </c>
      <c r="N5" s="513"/>
      <c r="O5" s="513"/>
      <c r="P5" s="513"/>
      <c r="Q5" s="513"/>
      <c r="R5" s="514"/>
    </row>
    <row r="6" spans="1:18" ht="15" customHeight="1" x14ac:dyDescent="0.25">
      <c r="A6" s="532"/>
      <c r="B6" s="534"/>
      <c r="C6" s="532"/>
      <c r="D6" s="532"/>
      <c r="E6" s="532"/>
      <c r="F6" s="532"/>
      <c r="G6" s="532"/>
      <c r="H6" s="534"/>
      <c r="I6" s="102" t="s">
        <v>1</v>
      </c>
      <c r="J6" s="102" t="s">
        <v>8</v>
      </c>
      <c r="K6" s="102" t="s">
        <v>9</v>
      </c>
      <c r="L6" s="536" t="s">
        <v>534</v>
      </c>
      <c r="M6" s="515" t="s">
        <v>2421</v>
      </c>
      <c r="N6" s="516"/>
      <c r="O6" s="516"/>
      <c r="P6" s="516"/>
      <c r="Q6" s="516"/>
      <c r="R6" s="517"/>
    </row>
    <row r="7" spans="1:18" ht="48" x14ac:dyDescent="0.25">
      <c r="A7" s="532"/>
      <c r="B7" s="535"/>
      <c r="C7" s="532"/>
      <c r="D7" s="532"/>
      <c r="E7" s="532"/>
      <c r="F7" s="532"/>
      <c r="G7" s="532"/>
      <c r="H7" s="535"/>
      <c r="I7" s="102" t="s">
        <v>11</v>
      </c>
      <c r="J7" s="102" t="s">
        <v>11</v>
      </c>
      <c r="K7" s="102" t="s">
        <v>11</v>
      </c>
      <c r="L7" s="536"/>
      <c r="M7" s="319" t="s">
        <v>2340</v>
      </c>
      <c r="N7" s="319" t="s">
        <v>2422</v>
      </c>
      <c r="O7" s="319" t="s">
        <v>2342</v>
      </c>
      <c r="P7" s="319" t="s">
        <v>2337</v>
      </c>
      <c r="Q7" s="319" t="s">
        <v>2338</v>
      </c>
      <c r="R7" s="319" t="s">
        <v>2339</v>
      </c>
    </row>
    <row r="8" spans="1:18" ht="82.5" customHeight="1" x14ac:dyDescent="0.25">
      <c r="A8" s="549" t="s">
        <v>1277</v>
      </c>
      <c r="B8" s="549" t="s">
        <v>152</v>
      </c>
      <c r="C8" s="549" t="s">
        <v>153</v>
      </c>
      <c r="D8" s="549" t="s">
        <v>154</v>
      </c>
      <c r="E8" s="549">
        <v>15</v>
      </c>
      <c r="F8" s="549" t="s">
        <v>37</v>
      </c>
      <c r="G8" s="549" t="s">
        <v>2021</v>
      </c>
      <c r="H8" s="549" t="s">
        <v>2022</v>
      </c>
      <c r="I8" s="129" t="s">
        <v>17</v>
      </c>
      <c r="J8" s="129" t="s">
        <v>17</v>
      </c>
      <c r="K8" s="129" t="s">
        <v>17</v>
      </c>
      <c r="L8" s="549" t="s">
        <v>155</v>
      </c>
      <c r="M8" s="409" t="s">
        <v>2403</v>
      </c>
      <c r="N8" s="409" t="s">
        <v>17</v>
      </c>
      <c r="O8" s="402" t="s">
        <v>2115</v>
      </c>
      <c r="P8" s="409" t="s">
        <v>17</v>
      </c>
      <c r="Q8" s="409" t="s">
        <v>17</v>
      </c>
      <c r="R8" s="409" t="s">
        <v>17</v>
      </c>
    </row>
    <row r="9" spans="1:18" x14ac:dyDescent="0.25">
      <c r="A9" s="549"/>
      <c r="B9" s="549"/>
      <c r="C9" s="549"/>
      <c r="D9" s="549"/>
      <c r="E9" s="549"/>
      <c r="F9" s="549"/>
      <c r="G9" s="549"/>
      <c r="H9" s="549"/>
      <c r="I9" s="129" t="s">
        <v>17</v>
      </c>
      <c r="J9" s="129" t="s">
        <v>17</v>
      </c>
      <c r="K9" s="129" t="s">
        <v>17</v>
      </c>
      <c r="L9" s="549"/>
      <c r="M9" s="409" t="s">
        <v>17</v>
      </c>
      <c r="N9" s="409" t="s">
        <v>17</v>
      </c>
      <c r="O9" s="409" t="s">
        <v>17</v>
      </c>
      <c r="P9" s="409" t="s">
        <v>17</v>
      </c>
      <c r="Q9" s="409" t="s">
        <v>17</v>
      </c>
      <c r="R9" s="409" t="s">
        <v>17</v>
      </c>
    </row>
    <row r="10" spans="1:18" ht="76.5" customHeight="1" x14ac:dyDescent="0.25">
      <c r="A10" s="549" t="s">
        <v>1278</v>
      </c>
      <c r="B10" s="549" t="s">
        <v>152</v>
      </c>
      <c r="C10" s="549"/>
      <c r="D10" s="549" t="s">
        <v>156</v>
      </c>
      <c r="E10" s="549">
        <v>14</v>
      </c>
      <c r="F10" s="549" t="s">
        <v>37</v>
      </c>
      <c r="G10" s="549" t="s">
        <v>2021</v>
      </c>
      <c r="H10" s="549" t="s">
        <v>2022</v>
      </c>
      <c r="I10" s="129" t="s">
        <v>17</v>
      </c>
      <c r="J10" s="129" t="s">
        <v>17</v>
      </c>
      <c r="K10" s="129" t="s">
        <v>17</v>
      </c>
      <c r="L10" s="549" t="s">
        <v>155</v>
      </c>
      <c r="M10" s="409" t="s">
        <v>2403</v>
      </c>
      <c r="N10" s="409" t="s">
        <v>17</v>
      </c>
      <c r="O10" s="402" t="s">
        <v>2115</v>
      </c>
      <c r="P10" s="409" t="s">
        <v>17</v>
      </c>
      <c r="Q10" s="409" t="s">
        <v>17</v>
      </c>
      <c r="R10" s="409" t="s">
        <v>17</v>
      </c>
    </row>
    <row r="11" spans="1:18" x14ac:dyDescent="0.25">
      <c r="A11" s="549"/>
      <c r="B11" s="549"/>
      <c r="C11" s="549"/>
      <c r="D11" s="549"/>
      <c r="E11" s="549"/>
      <c r="F11" s="549"/>
      <c r="G11" s="549"/>
      <c r="H11" s="549"/>
      <c r="I11" s="129" t="s">
        <v>17</v>
      </c>
      <c r="J11" s="129" t="s">
        <v>17</v>
      </c>
      <c r="K11" s="129" t="s">
        <v>17</v>
      </c>
      <c r="L11" s="549"/>
      <c r="M11" s="409" t="s">
        <v>17</v>
      </c>
      <c r="N11" s="409" t="s">
        <v>17</v>
      </c>
      <c r="O11" s="409" t="s">
        <v>17</v>
      </c>
      <c r="P11" s="409" t="s">
        <v>17</v>
      </c>
      <c r="Q11" s="409" t="s">
        <v>17</v>
      </c>
      <c r="R11" s="409" t="s">
        <v>17</v>
      </c>
    </row>
    <row r="12" spans="1:18" ht="72.75" customHeight="1" x14ac:dyDescent="0.25">
      <c r="A12" s="549" t="s">
        <v>1279</v>
      </c>
      <c r="B12" s="549" t="s">
        <v>152</v>
      </c>
      <c r="C12" s="549"/>
      <c r="D12" s="549" t="s">
        <v>157</v>
      </c>
      <c r="E12" s="549">
        <v>12</v>
      </c>
      <c r="F12" s="549" t="s">
        <v>37</v>
      </c>
      <c r="G12" s="549" t="s">
        <v>2021</v>
      </c>
      <c r="H12" s="549" t="s">
        <v>2022</v>
      </c>
      <c r="I12" s="129" t="s">
        <v>17</v>
      </c>
      <c r="J12" s="129" t="s">
        <v>17</v>
      </c>
      <c r="K12" s="129" t="s">
        <v>17</v>
      </c>
      <c r="L12" s="549" t="s">
        <v>155</v>
      </c>
      <c r="M12" s="409" t="s">
        <v>2403</v>
      </c>
      <c r="N12" s="409" t="s">
        <v>17</v>
      </c>
      <c r="O12" s="402" t="s">
        <v>2115</v>
      </c>
      <c r="P12" s="409" t="s">
        <v>17</v>
      </c>
      <c r="Q12" s="409" t="s">
        <v>17</v>
      </c>
      <c r="R12" s="409" t="s">
        <v>17</v>
      </c>
    </row>
    <row r="13" spans="1:18" x14ac:dyDescent="0.25">
      <c r="A13" s="549"/>
      <c r="B13" s="549"/>
      <c r="C13" s="549"/>
      <c r="D13" s="549"/>
      <c r="E13" s="549"/>
      <c r="F13" s="549"/>
      <c r="G13" s="549"/>
      <c r="H13" s="549"/>
      <c r="I13" s="129" t="s">
        <v>17</v>
      </c>
      <c r="J13" s="129" t="s">
        <v>17</v>
      </c>
      <c r="K13" s="129" t="s">
        <v>17</v>
      </c>
      <c r="L13" s="549"/>
      <c r="M13" s="409" t="s">
        <v>17</v>
      </c>
      <c r="N13" s="409" t="s">
        <v>17</v>
      </c>
      <c r="O13" s="409" t="s">
        <v>17</v>
      </c>
      <c r="P13" s="409" t="s">
        <v>17</v>
      </c>
      <c r="Q13" s="409" t="s">
        <v>17</v>
      </c>
      <c r="R13" s="409" t="s">
        <v>17</v>
      </c>
    </row>
    <row r="14" spans="1:18" ht="83.25" customHeight="1" x14ac:dyDescent="0.25">
      <c r="A14" s="549" t="s">
        <v>1280</v>
      </c>
      <c r="B14" s="549" t="s">
        <v>152</v>
      </c>
      <c r="C14" s="549"/>
      <c r="D14" s="549" t="s">
        <v>158</v>
      </c>
      <c r="E14" s="549">
        <v>10</v>
      </c>
      <c r="F14" s="549" t="s">
        <v>37</v>
      </c>
      <c r="G14" s="549" t="s">
        <v>2021</v>
      </c>
      <c r="H14" s="549" t="s">
        <v>2022</v>
      </c>
      <c r="I14" s="129" t="s">
        <v>17</v>
      </c>
      <c r="J14" s="129" t="s">
        <v>17</v>
      </c>
      <c r="K14" s="129" t="s">
        <v>17</v>
      </c>
      <c r="L14" s="549" t="s">
        <v>155</v>
      </c>
      <c r="M14" s="409" t="s">
        <v>2403</v>
      </c>
      <c r="N14" s="409" t="s">
        <v>17</v>
      </c>
      <c r="O14" s="402" t="s">
        <v>2115</v>
      </c>
      <c r="P14" s="409" t="s">
        <v>17</v>
      </c>
      <c r="Q14" s="409" t="s">
        <v>17</v>
      </c>
      <c r="R14" s="409" t="s">
        <v>17</v>
      </c>
    </row>
    <row r="15" spans="1:18" x14ac:dyDescent="0.25">
      <c r="A15" s="549"/>
      <c r="B15" s="549"/>
      <c r="C15" s="549"/>
      <c r="D15" s="549"/>
      <c r="E15" s="549"/>
      <c r="F15" s="549"/>
      <c r="G15" s="549"/>
      <c r="H15" s="549"/>
      <c r="I15" s="129" t="s">
        <v>17</v>
      </c>
      <c r="J15" s="129" t="s">
        <v>17</v>
      </c>
      <c r="K15" s="129" t="s">
        <v>17</v>
      </c>
      <c r="L15" s="549"/>
      <c r="M15" s="409" t="s">
        <v>17</v>
      </c>
      <c r="N15" s="409" t="s">
        <v>17</v>
      </c>
      <c r="O15" s="409" t="s">
        <v>17</v>
      </c>
      <c r="P15" s="409" t="s">
        <v>17</v>
      </c>
      <c r="Q15" s="409" t="s">
        <v>17</v>
      </c>
      <c r="R15" s="409" t="s">
        <v>17</v>
      </c>
    </row>
    <row r="16" spans="1:18" ht="70.5" customHeight="1" x14ac:dyDescent="0.25">
      <c r="A16" s="549" t="s">
        <v>1281</v>
      </c>
      <c r="B16" s="549" t="s">
        <v>152</v>
      </c>
      <c r="C16" s="549"/>
      <c r="D16" s="549" t="s">
        <v>1363</v>
      </c>
      <c r="E16" s="549">
        <v>35</v>
      </c>
      <c r="F16" s="549" t="s">
        <v>37</v>
      </c>
      <c r="G16" s="549" t="s">
        <v>2021</v>
      </c>
      <c r="H16" s="549" t="s">
        <v>2022</v>
      </c>
      <c r="I16" s="129" t="s">
        <v>17</v>
      </c>
      <c r="J16" s="129" t="s">
        <v>17</v>
      </c>
      <c r="K16" s="129" t="s">
        <v>17</v>
      </c>
      <c r="L16" s="549" t="s">
        <v>159</v>
      </c>
      <c r="M16" s="409" t="s">
        <v>2403</v>
      </c>
      <c r="N16" s="409" t="s">
        <v>17</v>
      </c>
      <c r="O16" s="402" t="s">
        <v>2115</v>
      </c>
      <c r="P16" s="409" t="s">
        <v>17</v>
      </c>
      <c r="Q16" s="409" t="s">
        <v>17</v>
      </c>
      <c r="R16" s="409" t="s">
        <v>17</v>
      </c>
    </row>
    <row r="17" spans="1:18" x14ac:dyDescent="0.25">
      <c r="A17" s="549"/>
      <c r="B17" s="549"/>
      <c r="C17" s="549"/>
      <c r="D17" s="549"/>
      <c r="E17" s="549"/>
      <c r="F17" s="549"/>
      <c r="G17" s="549"/>
      <c r="H17" s="549"/>
      <c r="I17" s="129" t="s">
        <v>17</v>
      </c>
      <c r="J17" s="129" t="s">
        <v>17</v>
      </c>
      <c r="K17" s="129" t="s">
        <v>17</v>
      </c>
      <c r="L17" s="549"/>
      <c r="M17" s="409" t="s">
        <v>17</v>
      </c>
      <c r="N17" s="409" t="s">
        <v>17</v>
      </c>
      <c r="O17" s="409" t="s">
        <v>17</v>
      </c>
      <c r="P17" s="409" t="s">
        <v>17</v>
      </c>
      <c r="Q17" s="409" t="s">
        <v>17</v>
      </c>
      <c r="R17" s="409" t="s">
        <v>17</v>
      </c>
    </row>
    <row r="18" spans="1:18" ht="83.25" customHeight="1" x14ac:dyDescent="0.25">
      <c r="A18" s="549" t="s">
        <v>1282</v>
      </c>
      <c r="B18" s="549" t="s">
        <v>152</v>
      </c>
      <c r="C18" s="549"/>
      <c r="D18" s="549" t="s">
        <v>160</v>
      </c>
      <c r="E18" s="549">
        <v>10</v>
      </c>
      <c r="F18" s="549" t="s">
        <v>161</v>
      </c>
      <c r="G18" s="549" t="s">
        <v>2023</v>
      </c>
      <c r="H18" s="549" t="s">
        <v>1364</v>
      </c>
      <c r="I18" s="129" t="s">
        <v>17</v>
      </c>
      <c r="J18" s="129" t="s">
        <v>17</v>
      </c>
      <c r="K18" s="129" t="s">
        <v>17</v>
      </c>
      <c r="L18" s="549" t="s">
        <v>155</v>
      </c>
      <c r="M18" s="147" t="s">
        <v>2024</v>
      </c>
      <c r="N18" s="147" t="s">
        <v>2872</v>
      </c>
      <c r="O18" s="402">
        <v>3</v>
      </c>
      <c r="P18" s="409" t="s">
        <v>17</v>
      </c>
      <c r="Q18" s="409" t="s">
        <v>17</v>
      </c>
      <c r="R18" s="352" t="s">
        <v>2873</v>
      </c>
    </row>
    <row r="19" spans="1:18" ht="17.25" customHeight="1" x14ac:dyDescent="0.25">
      <c r="A19" s="549"/>
      <c r="B19" s="549"/>
      <c r="C19" s="549"/>
      <c r="D19" s="549"/>
      <c r="E19" s="549"/>
      <c r="F19" s="549"/>
      <c r="G19" s="549"/>
      <c r="H19" s="549"/>
      <c r="I19" s="129" t="s">
        <v>17</v>
      </c>
      <c r="J19" s="129" t="s">
        <v>17</v>
      </c>
      <c r="K19" s="129" t="s">
        <v>17</v>
      </c>
      <c r="L19" s="549"/>
      <c r="M19" s="409" t="s">
        <v>17</v>
      </c>
      <c r="N19" s="409" t="s">
        <v>17</v>
      </c>
      <c r="O19" s="409" t="s">
        <v>17</v>
      </c>
      <c r="P19" s="409" t="s">
        <v>17</v>
      </c>
      <c r="Q19" s="409" t="s">
        <v>17</v>
      </c>
      <c r="R19" s="409" t="s">
        <v>17</v>
      </c>
    </row>
    <row r="20" spans="1:18" ht="78" customHeight="1" x14ac:dyDescent="0.25">
      <c r="A20" s="549" t="s">
        <v>1617</v>
      </c>
      <c r="B20" s="549" t="s">
        <v>152</v>
      </c>
      <c r="C20" s="549"/>
      <c r="D20" s="549" t="s">
        <v>162</v>
      </c>
      <c r="E20" s="603" t="s">
        <v>163</v>
      </c>
      <c r="F20" s="549" t="s">
        <v>164</v>
      </c>
      <c r="G20" s="549" t="s">
        <v>1769</v>
      </c>
      <c r="H20" s="549" t="s">
        <v>829</v>
      </c>
      <c r="I20" s="129" t="s">
        <v>17</v>
      </c>
      <c r="J20" s="129" t="s">
        <v>17</v>
      </c>
      <c r="K20" s="129" t="s">
        <v>17</v>
      </c>
      <c r="L20" s="603" t="s">
        <v>155</v>
      </c>
      <c r="M20" s="416" t="s">
        <v>2025</v>
      </c>
      <c r="N20" s="402" t="s">
        <v>2874</v>
      </c>
      <c r="O20" s="402">
        <v>2</v>
      </c>
      <c r="P20" s="352" t="s">
        <v>2875</v>
      </c>
      <c r="Q20" s="352" t="s">
        <v>2876</v>
      </c>
      <c r="R20" s="406" t="s">
        <v>2877</v>
      </c>
    </row>
    <row r="21" spans="1:18" ht="19.5" customHeight="1" x14ac:dyDescent="0.25">
      <c r="A21" s="549"/>
      <c r="B21" s="549"/>
      <c r="C21" s="549"/>
      <c r="D21" s="549"/>
      <c r="E21" s="603"/>
      <c r="F21" s="549"/>
      <c r="G21" s="549"/>
      <c r="H21" s="549"/>
      <c r="I21" s="129" t="s">
        <v>17</v>
      </c>
      <c r="J21" s="129" t="s">
        <v>17</v>
      </c>
      <c r="K21" s="129" t="s">
        <v>17</v>
      </c>
      <c r="L21" s="603"/>
      <c r="M21" s="414" t="s">
        <v>17</v>
      </c>
      <c r="N21" s="409" t="s">
        <v>17</v>
      </c>
      <c r="O21" s="409" t="s">
        <v>17</v>
      </c>
      <c r="P21" s="409" t="s">
        <v>17</v>
      </c>
      <c r="Q21" s="409" t="s">
        <v>17</v>
      </c>
      <c r="R21" s="409" t="s">
        <v>17</v>
      </c>
    </row>
    <row r="22" spans="1:18" ht="61.5" customHeight="1" x14ac:dyDescent="0.25">
      <c r="A22" s="549" t="s">
        <v>1618</v>
      </c>
      <c r="B22" s="549" t="s">
        <v>152</v>
      </c>
      <c r="C22" s="549"/>
      <c r="D22" s="549" t="s">
        <v>165</v>
      </c>
      <c r="E22" s="603">
        <v>15</v>
      </c>
      <c r="F22" s="549" t="s">
        <v>164</v>
      </c>
      <c r="G22" s="549" t="s">
        <v>1770</v>
      </c>
      <c r="H22" s="549" t="s">
        <v>829</v>
      </c>
      <c r="I22" s="129" t="s">
        <v>17</v>
      </c>
      <c r="J22" s="129" t="s">
        <v>17</v>
      </c>
      <c r="K22" s="129" t="s">
        <v>17</v>
      </c>
      <c r="L22" s="603" t="s">
        <v>155</v>
      </c>
      <c r="M22" s="409" t="s">
        <v>2026</v>
      </c>
      <c r="N22" s="402">
        <v>70</v>
      </c>
      <c r="O22" s="402">
        <v>2</v>
      </c>
      <c r="P22" s="352" t="s">
        <v>2878</v>
      </c>
      <c r="Q22" s="352" t="s">
        <v>2879</v>
      </c>
      <c r="R22" s="406" t="s">
        <v>2880</v>
      </c>
    </row>
    <row r="23" spans="1:18" ht="18" customHeight="1" x14ac:dyDescent="0.25">
      <c r="A23" s="549"/>
      <c r="B23" s="549"/>
      <c r="C23" s="549"/>
      <c r="D23" s="549"/>
      <c r="E23" s="603"/>
      <c r="F23" s="549"/>
      <c r="G23" s="549"/>
      <c r="H23" s="549"/>
      <c r="I23" s="129" t="s">
        <v>17</v>
      </c>
      <c r="J23" s="129" t="s">
        <v>17</v>
      </c>
      <c r="K23" s="129" t="s">
        <v>17</v>
      </c>
      <c r="L23" s="603"/>
      <c r="M23" s="414" t="s">
        <v>17</v>
      </c>
      <c r="N23" s="409" t="s">
        <v>17</v>
      </c>
      <c r="O23" s="409" t="s">
        <v>17</v>
      </c>
      <c r="P23" s="409" t="s">
        <v>17</v>
      </c>
      <c r="Q23" s="409" t="s">
        <v>17</v>
      </c>
      <c r="R23" s="409" t="s">
        <v>17</v>
      </c>
    </row>
    <row r="24" spans="1:18" ht="51.75" customHeight="1" x14ac:dyDescent="0.25">
      <c r="A24" s="549" t="s">
        <v>1619</v>
      </c>
      <c r="B24" s="549" t="s">
        <v>152</v>
      </c>
      <c r="C24" s="549"/>
      <c r="D24" s="549" t="s">
        <v>166</v>
      </c>
      <c r="E24" s="603" t="s">
        <v>167</v>
      </c>
      <c r="F24" s="603">
        <v>1100</v>
      </c>
      <c r="G24" s="549" t="s">
        <v>2027</v>
      </c>
      <c r="H24" s="549" t="s">
        <v>830</v>
      </c>
      <c r="I24" s="129" t="s">
        <v>17</v>
      </c>
      <c r="J24" s="129" t="s">
        <v>17</v>
      </c>
      <c r="K24" s="129" t="s">
        <v>17</v>
      </c>
      <c r="L24" s="603" t="s">
        <v>155</v>
      </c>
      <c r="M24" s="409" t="s">
        <v>2028</v>
      </c>
      <c r="N24" s="266">
        <v>0</v>
      </c>
      <c r="O24" s="402" t="s">
        <v>2115</v>
      </c>
      <c r="P24" s="352" t="s">
        <v>2881</v>
      </c>
      <c r="Q24" s="406" t="s">
        <v>2882</v>
      </c>
      <c r="R24" s="352" t="s">
        <v>2883</v>
      </c>
    </row>
    <row r="25" spans="1:18" x14ac:dyDescent="0.25">
      <c r="A25" s="549"/>
      <c r="B25" s="549"/>
      <c r="C25" s="549"/>
      <c r="D25" s="549"/>
      <c r="E25" s="603"/>
      <c r="F25" s="603"/>
      <c r="G25" s="549"/>
      <c r="H25" s="549"/>
      <c r="I25" s="129" t="s">
        <v>17</v>
      </c>
      <c r="J25" s="129" t="s">
        <v>17</v>
      </c>
      <c r="K25" s="129" t="s">
        <v>17</v>
      </c>
      <c r="L25" s="603"/>
      <c r="M25" s="414" t="s">
        <v>17</v>
      </c>
      <c r="N25" s="409" t="s">
        <v>17</v>
      </c>
      <c r="O25" s="409" t="s">
        <v>17</v>
      </c>
      <c r="P25" s="409" t="s">
        <v>17</v>
      </c>
      <c r="Q25" s="409" t="s">
        <v>17</v>
      </c>
      <c r="R25" s="409" t="s">
        <v>17</v>
      </c>
    </row>
    <row r="26" spans="1:18" ht="111" customHeight="1" x14ac:dyDescent="0.25">
      <c r="A26" s="549" t="s">
        <v>1283</v>
      </c>
      <c r="B26" s="549" t="s">
        <v>152</v>
      </c>
      <c r="C26" s="549"/>
      <c r="D26" s="549" t="s">
        <v>1365</v>
      </c>
      <c r="E26" s="603">
        <v>14</v>
      </c>
      <c r="F26" s="603">
        <v>127</v>
      </c>
      <c r="G26" s="549" t="s">
        <v>2029</v>
      </c>
      <c r="H26" s="549" t="s">
        <v>830</v>
      </c>
      <c r="I26" s="129" t="s">
        <v>17</v>
      </c>
      <c r="J26" s="129" t="s">
        <v>17</v>
      </c>
      <c r="K26" s="129" t="s">
        <v>17</v>
      </c>
      <c r="L26" s="603" t="s">
        <v>155</v>
      </c>
      <c r="M26" s="409" t="s">
        <v>2030</v>
      </c>
      <c r="N26" s="266">
        <v>0</v>
      </c>
      <c r="O26" s="402" t="s">
        <v>2115</v>
      </c>
      <c r="P26" s="352" t="s">
        <v>2884</v>
      </c>
      <c r="Q26" s="352" t="s">
        <v>2885</v>
      </c>
      <c r="R26" s="406" t="s">
        <v>2886</v>
      </c>
    </row>
    <row r="27" spans="1:18" ht="15.75" customHeight="1" x14ac:dyDescent="0.25">
      <c r="A27" s="549"/>
      <c r="B27" s="549"/>
      <c r="C27" s="549"/>
      <c r="D27" s="549"/>
      <c r="E27" s="603"/>
      <c r="F27" s="603"/>
      <c r="G27" s="549"/>
      <c r="H27" s="549"/>
      <c r="I27" s="129" t="s">
        <v>17</v>
      </c>
      <c r="J27" s="129" t="s">
        <v>17</v>
      </c>
      <c r="K27" s="129" t="s">
        <v>17</v>
      </c>
      <c r="L27" s="603"/>
      <c r="M27" s="414" t="s">
        <v>17</v>
      </c>
      <c r="N27" s="409" t="s">
        <v>17</v>
      </c>
      <c r="O27" s="409" t="s">
        <v>17</v>
      </c>
      <c r="P27" s="409" t="s">
        <v>17</v>
      </c>
      <c r="Q27" s="409" t="s">
        <v>17</v>
      </c>
      <c r="R27" s="409" t="s">
        <v>17</v>
      </c>
    </row>
    <row r="28" spans="1:18" ht="84" x14ac:dyDescent="0.25">
      <c r="A28" s="549" t="s">
        <v>1284</v>
      </c>
      <c r="B28" s="549" t="s">
        <v>152</v>
      </c>
      <c r="C28" s="549" t="s">
        <v>153</v>
      </c>
      <c r="D28" s="549" t="s">
        <v>168</v>
      </c>
      <c r="E28" s="603">
        <v>11</v>
      </c>
      <c r="F28" s="603">
        <v>0</v>
      </c>
      <c r="G28" s="549" t="s">
        <v>1366</v>
      </c>
      <c r="H28" s="549" t="s">
        <v>830</v>
      </c>
      <c r="I28" s="129" t="s">
        <v>17</v>
      </c>
      <c r="J28" s="129" t="s">
        <v>17</v>
      </c>
      <c r="K28" s="129" t="s">
        <v>17</v>
      </c>
      <c r="L28" s="603" t="s">
        <v>155</v>
      </c>
      <c r="M28" s="409" t="s">
        <v>2031</v>
      </c>
      <c r="N28" s="409" t="s">
        <v>17</v>
      </c>
      <c r="O28" s="402" t="s">
        <v>2115</v>
      </c>
      <c r="P28" s="352" t="s">
        <v>2887</v>
      </c>
      <c r="Q28" s="352" t="s">
        <v>2888</v>
      </c>
      <c r="R28" s="406" t="s">
        <v>2889</v>
      </c>
    </row>
    <row r="29" spans="1:18" x14ac:dyDescent="0.25">
      <c r="A29" s="549"/>
      <c r="B29" s="549"/>
      <c r="C29" s="549"/>
      <c r="D29" s="549"/>
      <c r="E29" s="603"/>
      <c r="F29" s="603"/>
      <c r="G29" s="549"/>
      <c r="H29" s="549"/>
      <c r="I29" s="129" t="s">
        <v>17</v>
      </c>
      <c r="J29" s="129" t="s">
        <v>17</v>
      </c>
      <c r="K29" s="129" t="s">
        <v>17</v>
      </c>
      <c r="L29" s="603"/>
      <c r="M29" s="414" t="s">
        <v>17</v>
      </c>
      <c r="N29" s="409" t="s">
        <v>17</v>
      </c>
      <c r="O29" s="409" t="s">
        <v>17</v>
      </c>
      <c r="P29" s="409" t="s">
        <v>17</v>
      </c>
      <c r="Q29" s="409" t="s">
        <v>17</v>
      </c>
      <c r="R29" s="409" t="s">
        <v>17</v>
      </c>
    </row>
    <row r="30" spans="1:18" ht="68.25" customHeight="1" x14ac:dyDescent="0.25">
      <c r="A30" s="549" t="s">
        <v>1285</v>
      </c>
      <c r="B30" s="549" t="s">
        <v>152</v>
      </c>
      <c r="C30" s="549"/>
      <c r="D30" s="549" t="s">
        <v>165</v>
      </c>
      <c r="E30" s="603">
        <v>15</v>
      </c>
      <c r="F30" s="603">
        <v>113</v>
      </c>
      <c r="G30" s="549" t="s">
        <v>1367</v>
      </c>
      <c r="H30" s="549" t="s">
        <v>830</v>
      </c>
      <c r="I30" s="129" t="s">
        <v>17</v>
      </c>
      <c r="J30" s="129" t="s">
        <v>17</v>
      </c>
      <c r="K30" s="129" t="s">
        <v>17</v>
      </c>
      <c r="L30" s="603" t="s">
        <v>155</v>
      </c>
      <c r="M30" s="409" t="s">
        <v>2404</v>
      </c>
      <c r="N30" s="409" t="s">
        <v>17</v>
      </c>
      <c r="O30" s="402" t="s">
        <v>2115</v>
      </c>
      <c r="P30" s="352" t="s">
        <v>2887</v>
      </c>
      <c r="Q30" s="352" t="s">
        <v>2888</v>
      </c>
      <c r="R30" s="406" t="s">
        <v>2889</v>
      </c>
    </row>
    <row r="31" spans="1:18" x14ac:dyDescent="0.25">
      <c r="A31" s="549"/>
      <c r="B31" s="549"/>
      <c r="C31" s="549"/>
      <c r="D31" s="549"/>
      <c r="E31" s="603"/>
      <c r="F31" s="603"/>
      <c r="G31" s="549"/>
      <c r="H31" s="549"/>
      <c r="I31" s="129" t="s">
        <v>17</v>
      </c>
      <c r="J31" s="129" t="s">
        <v>17</v>
      </c>
      <c r="K31" s="129" t="s">
        <v>17</v>
      </c>
      <c r="L31" s="603"/>
      <c r="M31" s="414" t="s">
        <v>17</v>
      </c>
      <c r="N31" s="409" t="s">
        <v>17</v>
      </c>
      <c r="O31" s="409" t="s">
        <v>17</v>
      </c>
      <c r="P31" s="409" t="s">
        <v>17</v>
      </c>
      <c r="Q31" s="409" t="s">
        <v>17</v>
      </c>
      <c r="R31" s="409" t="s">
        <v>17</v>
      </c>
    </row>
    <row r="32" spans="1:18" ht="48" x14ac:dyDescent="0.25">
      <c r="A32" s="549" t="s">
        <v>1620</v>
      </c>
      <c r="B32" s="549" t="s">
        <v>152</v>
      </c>
      <c r="C32" s="549"/>
      <c r="D32" s="549" t="s">
        <v>169</v>
      </c>
      <c r="E32" s="549" t="s">
        <v>170</v>
      </c>
      <c r="F32" s="549" t="s">
        <v>37</v>
      </c>
      <c r="G32" s="549" t="s">
        <v>1368</v>
      </c>
      <c r="H32" s="549" t="s">
        <v>24</v>
      </c>
      <c r="I32" s="167" t="s">
        <v>17</v>
      </c>
      <c r="J32" s="167" t="s">
        <v>17</v>
      </c>
      <c r="K32" s="167" t="s">
        <v>17</v>
      </c>
      <c r="L32" s="603" t="s">
        <v>155</v>
      </c>
      <c r="M32" s="409" t="s">
        <v>17</v>
      </c>
      <c r="N32" s="409" t="s">
        <v>2890</v>
      </c>
      <c r="O32" s="402">
        <v>3</v>
      </c>
      <c r="P32" s="409" t="s">
        <v>17</v>
      </c>
      <c r="Q32" s="409" t="s">
        <v>17</v>
      </c>
      <c r="R32" s="409" t="s">
        <v>2891</v>
      </c>
    </row>
    <row r="33" spans="1:18" x14ac:dyDescent="0.25">
      <c r="A33" s="549"/>
      <c r="B33" s="549"/>
      <c r="C33" s="549"/>
      <c r="D33" s="549"/>
      <c r="E33" s="549"/>
      <c r="F33" s="549"/>
      <c r="G33" s="549"/>
      <c r="H33" s="549"/>
      <c r="I33" s="167" t="s">
        <v>17</v>
      </c>
      <c r="J33" s="167" t="s">
        <v>17</v>
      </c>
      <c r="K33" s="167" t="s">
        <v>17</v>
      </c>
      <c r="L33" s="603"/>
      <c r="M33" s="414" t="s">
        <v>17</v>
      </c>
      <c r="N33" s="409" t="s">
        <v>17</v>
      </c>
      <c r="O33" s="409" t="s">
        <v>17</v>
      </c>
      <c r="P33" s="409" t="s">
        <v>17</v>
      </c>
      <c r="Q33" s="409" t="s">
        <v>17</v>
      </c>
      <c r="R33" s="409" t="s">
        <v>17</v>
      </c>
    </row>
    <row r="34" spans="1:18" ht="108" x14ac:dyDescent="0.25">
      <c r="A34" s="549" t="s">
        <v>1286</v>
      </c>
      <c r="B34" s="549" t="s">
        <v>152</v>
      </c>
      <c r="C34" s="549"/>
      <c r="D34" s="549" t="s">
        <v>171</v>
      </c>
      <c r="E34" s="549">
        <v>33</v>
      </c>
      <c r="F34" s="549" t="s">
        <v>37</v>
      </c>
      <c r="G34" s="549" t="s">
        <v>172</v>
      </c>
      <c r="H34" s="549" t="s">
        <v>831</v>
      </c>
      <c r="I34" s="167" t="s">
        <v>876</v>
      </c>
      <c r="J34" s="167" t="s">
        <v>17</v>
      </c>
      <c r="K34" s="167" t="s">
        <v>17</v>
      </c>
      <c r="L34" s="603" t="s">
        <v>14</v>
      </c>
      <c r="M34" s="409" t="s">
        <v>832</v>
      </c>
      <c r="N34" s="412" t="s">
        <v>2892</v>
      </c>
      <c r="O34" s="402">
        <v>1</v>
      </c>
      <c r="P34" s="352" t="s">
        <v>2893</v>
      </c>
      <c r="Q34" s="352" t="s">
        <v>2894</v>
      </c>
      <c r="R34" s="352" t="s">
        <v>2895</v>
      </c>
    </row>
    <row r="35" spans="1:18" x14ac:dyDescent="0.25">
      <c r="A35" s="549"/>
      <c r="B35" s="549"/>
      <c r="C35" s="549"/>
      <c r="D35" s="549"/>
      <c r="E35" s="549"/>
      <c r="F35" s="549"/>
      <c r="G35" s="549"/>
      <c r="H35" s="549"/>
      <c r="I35" s="129">
        <v>5601001195</v>
      </c>
      <c r="J35" s="167" t="s">
        <v>17</v>
      </c>
      <c r="K35" s="167" t="s">
        <v>17</v>
      </c>
      <c r="L35" s="603"/>
      <c r="M35" s="168">
        <v>120000</v>
      </c>
      <c r="N35" s="409" t="s">
        <v>17</v>
      </c>
      <c r="O35" s="409" t="s">
        <v>17</v>
      </c>
      <c r="P35" s="409" t="s">
        <v>17</v>
      </c>
      <c r="Q35" s="409" t="s">
        <v>17</v>
      </c>
      <c r="R35" s="409" t="s">
        <v>17</v>
      </c>
    </row>
    <row r="36" spans="1:18" ht="81" customHeight="1" x14ac:dyDescent="0.25">
      <c r="A36" s="549" t="s">
        <v>1287</v>
      </c>
      <c r="B36" s="549" t="s">
        <v>152</v>
      </c>
      <c r="C36" s="549" t="s">
        <v>174</v>
      </c>
      <c r="D36" s="549" t="s">
        <v>175</v>
      </c>
      <c r="E36" s="549" t="s">
        <v>176</v>
      </c>
      <c r="F36" s="626" t="s">
        <v>1771</v>
      </c>
      <c r="G36" s="626" t="s">
        <v>1772</v>
      </c>
      <c r="H36" s="549" t="s">
        <v>1773</v>
      </c>
      <c r="I36" s="129"/>
      <c r="J36" s="129" t="s">
        <v>17</v>
      </c>
      <c r="K36" s="129" t="s">
        <v>17</v>
      </c>
      <c r="L36" s="549" t="s">
        <v>14</v>
      </c>
      <c r="M36" s="409" t="s">
        <v>17</v>
      </c>
      <c r="N36" s="410" t="s">
        <v>17</v>
      </c>
      <c r="O36" s="405" t="s">
        <v>2115</v>
      </c>
      <c r="P36" s="409" t="s">
        <v>17</v>
      </c>
      <c r="Q36" s="409" t="s">
        <v>17</v>
      </c>
      <c r="R36" s="409" t="s">
        <v>17</v>
      </c>
    </row>
    <row r="37" spans="1:18" ht="25.5" customHeight="1" x14ac:dyDescent="0.25">
      <c r="A37" s="549"/>
      <c r="B37" s="549"/>
      <c r="C37" s="549"/>
      <c r="D37" s="549"/>
      <c r="E37" s="549"/>
      <c r="F37" s="626"/>
      <c r="G37" s="626"/>
      <c r="H37" s="549"/>
      <c r="I37" s="129" t="s">
        <v>17</v>
      </c>
      <c r="J37" s="129" t="s">
        <v>17</v>
      </c>
      <c r="K37" s="129" t="s">
        <v>17</v>
      </c>
      <c r="L37" s="549"/>
      <c r="M37" s="415" t="s">
        <v>17</v>
      </c>
      <c r="N37" s="414" t="s">
        <v>17</v>
      </c>
      <c r="O37" s="405" t="s">
        <v>2263</v>
      </c>
      <c r="P37" s="414" t="s">
        <v>17</v>
      </c>
      <c r="Q37" s="414" t="s">
        <v>17</v>
      </c>
      <c r="R37" s="414" t="s">
        <v>17</v>
      </c>
    </row>
    <row r="38" spans="1:18" ht="85.5" customHeight="1" x14ac:dyDescent="0.25">
      <c r="A38" s="549" t="s">
        <v>1288</v>
      </c>
      <c r="B38" s="549" t="s">
        <v>152</v>
      </c>
      <c r="C38" s="549" t="s">
        <v>174</v>
      </c>
      <c r="D38" s="549" t="s">
        <v>177</v>
      </c>
      <c r="E38" s="549" t="s">
        <v>15</v>
      </c>
      <c r="F38" s="549" t="s">
        <v>37</v>
      </c>
      <c r="G38" s="549" t="s">
        <v>2032</v>
      </c>
      <c r="H38" s="549" t="s">
        <v>178</v>
      </c>
      <c r="I38" s="129" t="s">
        <v>17</v>
      </c>
      <c r="J38" s="129" t="s">
        <v>17</v>
      </c>
      <c r="K38" s="129" t="s">
        <v>17</v>
      </c>
      <c r="L38" s="549" t="s">
        <v>155</v>
      </c>
      <c r="M38" s="409" t="s">
        <v>2033</v>
      </c>
      <c r="N38" s="410" t="s">
        <v>2896</v>
      </c>
      <c r="O38" s="408">
        <v>3</v>
      </c>
      <c r="P38" s="409" t="s">
        <v>17</v>
      </c>
      <c r="Q38" s="409" t="s">
        <v>17</v>
      </c>
      <c r="R38" s="410" t="s">
        <v>2897</v>
      </c>
    </row>
    <row r="39" spans="1:18" ht="22.5" customHeight="1" x14ac:dyDescent="0.25">
      <c r="A39" s="549"/>
      <c r="B39" s="549"/>
      <c r="C39" s="549"/>
      <c r="D39" s="549"/>
      <c r="E39" s="549"/>
      <c r="F39" s="549"/>
      <c r="G39" s="549"/>
      <c r="H39" s="549"/>
      <c r="I39" s="129" t="s">
        <v>17</v>
      </c>
      <c r="J39" s="129" t="s">
        <v>17</v>
      </c>
      <c r="K39" s="129" t="s">
        <v>17</v>
      </c>
      <c r="L39" s="549"/>
      <c r="M39" s="414" t="s">
        <v>17</v>
      </c>
      <c r="N39" s="414" t="s">
        <v>17</v>
      </c>
      <c r="O39" s="409" t="s">
        <v>17</v>
      </c>
      <c r="P39" s="414" t="s">
        <v>17</v>
      </c>
      <c r="Q39" s="414" t="s">
        <v>17</v>
      </c>
      <c r="R39" s="414" t="s">
        <v>17</v>
      </c>
    </row>
    <row r="40" spans="1:18" ht="47.25" customHeight="1" x14ac:dyDescent="0.25">
      <c r="A40" s="549" t="s">
        <v>1289</v>
      </c>
      <c r="B40" s="549" t="s">
        <v>152</v>
      </c>
      <c r="C40" s="549" t="s">
        <v>179</v>
      </c>
      <c r="D40" s="549" t="s">
        <v>180</v>
      </c>
      <c r="E40" s="549" t="s">
        <v>15</v>
      </c>
      <c r="F40" s="549" t="s">
        <v>181</v>
      </c>
      <c r="G40" s="549" t="s">
        <v>833</v>
      </c>
      <c r="H40" s="549" t="s">
        <v>834</v>
      </c>
      <c r="I40" s="129" t="s">
        <v>877</v>
      </c>
      <c r="J40" s="129" t="s">
        <v>17</v>
      </c>
      <c r="K40" s="129" t="s">
        <v>17</v>
      </c>
      <c r="L40" s="549" t="s">
        <v>14</v>
      </c>
      <c r="M40" s="416" t="s">
        <v>2898</v>
      </c>
      <c r="N40" s="410" t="s">
        <v>2899</v>
      </c>
      <c r="O40" s="405">
        <v>3</v>
      </c>
      <c r="P40" s="426" t="s">
        <v>2900</v>
      </c>
      <c r="Q40" s="410" t="s">
        <v>2901</v>
      </c>
      <c r="R40" s="410" t="s">
        <v>2902</v>
      </c>
    </row>
    <row r="41" spans="1:18" ht="24" x14ac:dyDescent="0.25">
      <c r="A41" s="549"/>
      <c r="B41" s="549"/>
      <c r="C41" s="549"/>
      <c r="D41" s="549"/>
      <c r="E41" s="549"/>
      <c r="F41" s="549"/>
      <c r="G41" s="549"/>
      <c r="H41" s="549"/>
      <c r="I41" s="129" t="s">
        <v>182</v>
      </c>
      <c r="J41" s="129" t="s">
        <v>17</v>
      </c>
      <c r="K41" s="129" t="s">
        <v>17</v>
      </c>
      <c r="L41" s="549"/>
      <c r="M41" s="409" t="s">
        <v>17</v>
      </c>
      <c r="N41" s="414" t="s">
        <v>17</v>
      </c>
      <c r="O41" s="409" t="s">
        <v>17</v>
      </c>
      <c r="P41" s="414" t="s">
        <v>17</v>
      </c>
      <c r="Q41" s="414" t="s">
        <v>17</v>
      </c>
      <c r="R41" s="414" t="s">
        <v>17</v>
      </c>
    </row>
    <row r="42" spans="1:18" ht="108" x14ac:dyDescent="0.25">
      <c r="A42" s="549" t="s">
        <v>1621</v>
      </c>
      <c r="B42" s="549" t="s">
        <v>152</v>
      </c>
      <c r="C42" s="549"/>
      <c r="D42" s="549"/>
      <c r="E42" s="549" t="s">
        <v>15</v>
      </c>
      <c r="F42" s="549" t="s">
        <v>37</v>
      </c>
      <c r="G42" s="625" t="s">
        <v>2034</v>
      </c>
      <c r="H42" s="549" t="s">
        <v>835</v>
      </c>
      <c r="I42" s="129" t="s">
        <v>17</v>
      </c>
      <c r="J42" s="129" t="s">
        <v>17</v>
      </c>
      <c r="K42" s="129" t="s">
        <v>17</v>
      </c>
      <c r="L42" s="549" t="s">
        <v>38</v>
      </c>
      <c r="M42" s="416" t="s">
        <v>2035</v>
      </c>
      <c r="N42" s="405" t="s">
        <v>2903</v>
      </c>
      <c r="O42" s="405" t="s">
        <v>2115</v>
      </c>
      <c r="P42" s="406" t="s">
        <v>2904</v>
      </c>
      <c r="Q42" s="406" t="s">
        <v>2905</v>
      </c>
      <c r="R42" s="427" t="s">
        <v>2906</v>
      </c>
    </row>
    <row r="43" spans="1:18" x14ac:dyDescent="0.25">
      <c r="A43" s="549"/>
      <c r="B43" s="549"/>
      <c r="C43" s="549"/>
      <c r="D43" s="549"/>
      <c r="E43" s="549"/>
      <c r="F43" s="549"/>
      <c r="G43" s="549"/>
      <c r="H43" s="549"/>
      <c r="I43" s="129" t="s">
        <v>17</v>
      </c>
      <c r="J43" s="129" t="s">
        <v>17</v>
      </c>
      <c r="K43" s="129" t="s">
        <v>17</v>
      </c>
      <c r="L43" s="549"/>
      <c r="M43" s="414" t="s">
        <v>17</v>
      </c>
      <c r="N43" s="414" t="s">
        <v>17</v>
      </c>
      <c r="O43" s="414" t="s">
        <v>17</v>
      </c>
      <c r="P43" s="414" t="s">
        <v>17</v>
      </c>
      <c r="Q43" s="414" t="s">
        <v>17</v>
      </c>
      <c r="R43" s="414" t="s">
        <v>17</v>
      </c>
    </row>
    <row r="44" spans="1:18" ht="132" x14ac:dyDescent="0.25">
      <c r="A44" s="549" t="s">
        <v>1623</v>
      </c>
      <c r="B44" s="549" t="s">
        <v>152</v>
      </c>
      <c r="C44" s="549" t="s">
        <v>836</v>
      </c>
      <c r="D44" s="624" t="s">
        <v>183</v>
      </c>
      <c r="E44" s="549" t="s">
        <v>15</v>
      </c>
      <c r="F44" s="549" t="s">
        <v>181</v>
      </c>
      <c r="G44" s="549" t="s">
        <v>837</v>
      </c>
      <c r="H44" s="549" t="s">
        <v>838</v>
      </c>
      <c r="I44" s="129" t="s">
        <v>691</v>
      </c>
      <c r="J44" s="129" t="s">
        <v>17</v>
      </c>
      <c r="K44" s="129" t="s">
        <v>17</v>
      </c>
      <c r="L44" s="549" t="s">
        <v>184</v>
      </c>
      <c r="M44" s="409" t="s">
        <v>2036</v>
      </c>
      <c r="N44" s="413" t="s">
        <v>2907</v>
      </c>
      <c r="O44" s="428">
        <v>2</v>
      </c>
      <c r="P44" s="406" t="s">
        <v>2908</v>
      </c>
      <c r="Q44" s="406" t="s">
        <v>2909</v>
      </c>
      <c r="R44" s="406" t="s">
        <v>2910</v>
      </c>
    </row>
    <row r="45" spans="1:18" ht="15" customHeight="1" x14ac:dyDescent="0.25">
      <c r="A45" s="549"/>
      <c r="B45" s="549"/>
      <c r="C45" s="549"/>
      <c r="D45" s="624"/>
      <c r="E45" s="549"/>
      <c r="F45" s="549"/>
      <c r="G45" s="549"/>
      <c r="H45" s="549"/>
      <c r="I45" s="129" t="s">
        <v>1290</v>
      </c>
      <c r="J45" s="129" t="s">
        <v>17</v>
      </c>
      <c r="K45" s="129" t="s">
        <v>17</v>
      </c>
      <c r="L45" s="549"/>
      <c r="M45" s="168" t="s">
        <v>1369</v>
      </c>
      <c r="N45" s="409" t="s">
        <v>17</v>
      </c>
      <c r="O45" s="409" t="s">
        <v>17</v>
      </c>
      <c r="P45" s="409" t="s">
        <v>17</v>
      </c>
      <c r="Q45" s="409" t="s">
        <v>17</v>
      </c>
      <c r="R45" s="409" t="s">
        <v>17</v>
      </c>
    </row>
  </sheetData>
  <mergeCells count="184">
    <mergeCell ref="M5:R5"/>
    <mergeCell ref="M6:R6"/>
    <mergeCell ref="A1:F1"/>
    <mergeCell ref="A3:F3"/>
    <mergeCell ref="A5:A7"/>
    <mergeCell ref="B5:B7"/>
    <mergeCell ref="C5:C7"/>
    <mergeCell ref="D5:D7"/>
    <mergeCell ref="E5:E7"/>
    <mergeCell ref="F5:F7"/>
    <mergeCell ref="G5:G7"/>
    <mergeCell ref="A8:A9"/>
    <mergeCell ref="B8:B9"/>
    <mergeCell ref="C8:C9"/>
    <mergeCell ref="D8:D9"/>
    <mergeCell ref="E8:E9"/>
    <mergeCell ref="F8:F9"/>
    <mergeCell ref="H5:H7"/>
    <mergeCell ref="I5:L5"/>
    <mergeCell ref="L6:L7"/>
    <mergeCell ref="G8:G9"/>
    <mergeCell ref="H8:H9"/>
    <mergeCell ref="L8:L9"/>
    <mergeCell ref="H10:H11"/>
    <mergeCell ref="L10:L11"/>
    <mergeCell ref="A12:A13"/>
    <mergeCell ref="B12:B13"/>
    <mergeCell ref="C12:C13"/>
    <mergeCell ref="D12:D13"/>
    <mergeCell ref="E12:E13"/>
    <mergeCell ref="F12:F13"/>
    <mergeCell ref="G12:G13"/>
    <mergeCell ref="H12:H13"/>
    <mergeCell ref="L12:L13"/>
    <mergeCell ref="A10:A11"/>
    <mergeCell ref="B10:B11"/>
    <mergeCell ref="C10:C11"/>
    <mergeCell ref="D10:D11"/>
    <mergeCell ref="E10:E11"/>
    <mergeCell ref="F10:F11"/>
    <mergeCell ref="G10:G11"/>
    <mergeCell ref="A14:A15"/>
    <mergeCell ref="B14:B15"/>
    <mergeCell ref="C14:C15"/>
    <mergeCell ref="D14:D15"/>
    <mergeCell ref="E14:E15"/>
    <mergeCell ref="F14:F15"/>
    <mergeCell ref="G14:G15"/>
    <mergeCell ref="H14:H15"/>
    <mergeCell ref="L14:L15"/>
    <mergeCell ref="G16:G17"/>
    <mergeCell ref="H16:H17"/>
    <mergeCell ref="L16:L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L18:L19"/>
    <mergeCell ref="A20:A21"/>
    <mergeCell ref="B20:B21"/>
    <mergeCell ref="C20:C21"/>
    <mergeCell ref="D20:D21"/>
    <mergeCell ref="E20:E21"/>
    <mergeCell ref="F20:F21"/>
    <mergeCell ref="G20:G21"/>
    <mergeCell ref="H20:H21"/>
    <mergeCell ref="L20:L21"/>
    <mergeCell ref="A22:A23"/>
    <mergeCell ref="B22:B23"/>
    <mergeCell ref="C22:C23"/>
    <mergeCell ref="D22:D23"/>
    <mergeCell ref="E22:E23"/>
    <mergeCell ref="F22:F23"/>
    <mergeCell ref="G22:G23"/>
    <mergeCell ref="H22:H23"/>
    <mergeCell ref="L22:L23"/>
    <mergeCell ref="G24:G25"/>
    <mergeCell ref="H24:H25"/>
    <mergeCell ref="L24:L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L26:L27"/>
    <mergeCell ref="A28:A29"/>
    <mergeCell ref="B28:B29"/>
    <mergeCell ref="C28:C29"/>
    <mergeCell ref="D28:D29"/>
    <mergeCell ref="E28:E29"/>
    <mergeCell ref="F28:F29"/>
    <mergeCell ref="G28:G29"/>
    <mergeCell ref="H28:H29"/>
    <mergeCell ref="L28:L29"/>
    <mergeCell ref="A30:A31"/>
    <mergeCell ref="B30:B31"/>
    <mergeCell ref="C30:C31"/>
    <mergeCell ref="D30:D31"/>
    <mergeCell ref="E30:E31"/>
    <mergeCell ref="F30:F31"/>
    <mergeCell ref="G30:G31"/>
    <mergeCell ref="H30:H31"/>
    <mergeCell ref="L30:L31"/>
    <mergeCell ref="G32:G33"/>
    <mergeCell ref="H32:H33"/>
    <mergeCell ref="L32:L33"/>
    <mergeCell ref="A34:A35"/>
    <mergeCell ref="B34:B35"/>
    <mergeCell ref="C34:C35"/>
    <mergeCell ref="D34:D35"/>
    <mergeCell ref="E34:E35"/>
    <mergeCell ref="F34:F35"/>
    <mergeCell ref="G34:G35"/>
    <mergeCell ref="A32:A33"/>
    <mergeCell ref="B32:B33"/>
    <mergeCell ref="C32:C33"/>
    <mergeCell ref="D32:D33"/>
    <mergeCell ref="E32:E33"/>
    <mergeCell ref="F32:F33"/>
    <mergeCell ref="H34:H35"/>
    <mergeCell ref="L34:L35"/>
    <mergeCell ref="A36:A37"/>
    <mergeCell ref="B36:B37"/>
    <mergeCell ref="C36:C37"/>
    <mergeCell ref="D36:D37"/>
    <mergeCell ref="E36:E37"/>
    <mergeCell ref="F36:F37"/>
    <mergeCell ref="G36:G37"/>
    <mergeCell ref="H36:H37"/>
    <mergeCell ref="L36:L37"/>
    <mergeCell ref="A38:A39"/>
    <mergeCell ref="B38:B39"/>
    <mergeCell ref="C38:C39"/>
    <mergeCell ref="D38:D39"/>
    <mergeCell ref="E38:E39"/>
    <mergeCell ref="F38:F39"/>
    <mergeCell ref="G38:G39"/>
    <mergeCell ref="H38:H39"/>
    <mergeCell ref="L38:L39"/>
    <mergeCell ref="G40:G41"/>
    <mergeCell ref="H40:H41"/>
    <mergeCell ref="L40:L41"/>
    <mergeCell ref="A42:A43"/>
    <mergeCell ref="B42:B43"/>
    <mergeCell ref="C42:C43"/>
    <mergeCell ref="E42:E43"/>
    <mergeCell ref="F42:F43"/>
    <mergeCell ref="G42:G43"/>
    <mergeCell ref="H42:H43"/>
    <mergeCell ref="A40:A41"/>
    <mergeCell ref="B40:B41"/>
    <mergeCell ref="C40:C41"/>
    <mergeCell ref="D40:D43"/>
    <mergeCell ref="E40:E41"/>
    <mergeCell ref="F40:F41"/>
    <mergeCell ref="L42:L43"/>
    <mergeCell ref="A44:A45"/>
    <mergeCell ref="B44:B45"/>
    <mergeCell ref="C44:C45"/>
    <mergeCell ref="D44:D45"/>
    <mergeCell ref="E44:E45"/>
    <mergeCell ref="F44:F45"/>
    <mergeCell ref="G44:G45"/>
    <mergeCell ref="H44:H45"/>
    <mergeCell ref="L44:L45"/>
  </mergeCells>
  <conditionalFormatting sqref="O8 O40 O10 O12 O14 O16 O18 O20 O22 O24 O26 O28 O30 O32 O34 O36:O38 O42 O44">
    <cfRule type="cellIs" dxfId="23" priority="1" operator="equal">
      <formula>5</formula>
    </cfRule>
    <cfRule type="cellIs" dxfId="22" priority="2" operator="equal">
      <formula>1</formula>
    </cfRule>
    <cfRule type="cellIs" dxfId="21" priority="3" operator="equal">
      <formula>"NOT APPLICABLE"</formula>
    </cfRule>
    <cfRule type="cellIs" dxfId="20" priority="4" operator="equal">
      <formula>5</formula>
    </cfRule>
    <cfRule type="cellIs" dxfId="19" priority="5" operator="equal">
      <formula>4</formula>
    </cfRule>
    <cfRule type="cellIs" dxfId="18" priority="6" operator="equal">
      <formula>3</formula>
    </cfRule>
    <cfRule type="cellIs" dxfId="17" priority="7" operator="equal">
      <formula>2</formula>
    </cfRule>
    <cfRule type="cellIs" dxfId="16" priority="8" operator="equal">
      <formula>1</formula>
    </cfRule>
  </conditionalFormatting>
  <pageMargins left="0.39370078740157483" right="0.39370078740157483" top="0.39370078740157483" bottom="0.39370078740157483" header="0.39370078740157483" footer="0.39370078740157483"/>
  <pageSetup paperSize="9" scale="68" firstPageNumber="63"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[18]Sheet1!#REF!</xm:f>
          </x14:formula1>
          <xm:sqref>O34 O36:O37 O8 O10 O12 O14 O16 O18 O20 O22 O24 O26 O28 O30 O32 O40 O42 O44</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topLeftCell="D19" zoomScaleSheetLayoutView="100" workbookViewId="0">
      <selection activeCell="H14" sqref="H14"/>
    </sheetView>
  </sheetViews>
  <sheetFormatPr defaultRowHeight="16.5" x14ac:dyDescent="0.3"/>
  <cols>
    <col min="1" max="3" width="0" style="184" hidden="1" customWidth="1"/>
    <col min="4" max="4" width="9.140625" style="184"/>
    <col min="5" max="5" width="25.28515625" style="184" bestFit="1" customWidth="1"/>
    <col min="6" max="6" width="40.140625" style="184" bestFit="1" customWidth="1"/>
    <col min="7" max="7" width="16.7109375" style="184" bestFit="1" customWidth="1"/>
    <col min="8" max="8" width="11.28515625" style="184" bestFit="1" customWidth="1"/>
    <col min="9" max="9" width="9.140625" style="184"/>
    <col min="10" max="14" width="0" style="184" hidden="1" customWidth="1"/>
    <col min="15" max="16384" width="9.140625" style="184"/>
  </cols>
  <sheetData>
    <row r="1" spans="1:16" ht="25.5" x14ac:dyDescent="0.35">
      <c r="A1" s="508" t="s">
        <v>2190</v>
      </c>
      <c r="B1" s="508"/>
      <c r="C1" s="508"/>
      <c r="D1" s="508"/>
      <c r="E1" s="508"/>
      <c r="F1" s="508"/>
      <c r="G1" s="508"/>
      <c r="H1" s="508"/>
      <c r="I1" s="508"/>
      <c r="J1" s="508"/>
      <c r="K1" s="508"/>
      <c r="L1" s="508"/>
      <c r="M1" s="508"/>
      <c r="N1" s="508"/>
      <c r="O1" s="508"/>
      <c r="P1" s="508"/>
    </row>
    <row r="2" spans="1:16" ht="25.5" x14ac:dyDescent="0.35">
      <c r="A2" s="508" t="s">
        <v>2425</v>
      </c>
      <c r="B2" s="508"/>
      <c r="C2" s="508"/>
      <c r="D2" s="508"/>
      <c r="E2" s="508"/>
      <c r="F2" s="508"/>
      <c r="G2" s="508"/>
      <c r="H2" s="508"/>
      <c r="I2" s="508"/>
      <c r="J2" s="508"/>
      <c r="K2" s="508"/>
      <c r="L2" s="508"/>
      <c r="M2" s="508"/>
      <c r="N2" s="508"/>
      <c r="O2" s="508"/>
      <c r="P2" s="508"/>
    </row>
    <row r="3" spans="1:16" ht="17.25" thickBot="1" x14ac:dyDescent="0.35">
      <c r="E3" s="185"/>
    </row>
    <row r="4" spans="1:16" s="189" customFormat="1" ht="18" x14ac:dyDescent="0.25">
      <c r="E4" s="283"/>
      <c r="F4" s="284" t="s">
        <v>2109</v>
      </c>
      <c r="G4" s="509" t="s">
        <v>2110</v>
      </c>
    </row>
    <row r="5" spans="1:16" s="189" customFormat="1" ht="18" x14ac:dyDescent="0.25">
      <c r="E5" s="285"/>
      <c r="F5" s="284" t="s">
        <v>2390</v>
      </c>
      <c r="G5" s="510"/>
    </row>
    <row r="6" spans="1:16" s="189" customFormat="1" ht="18" x14ac:dyDescent="0.25">
      <c r="E6" s="286"/>
      <c r="F6" s="284" t="s">
        <v>2389</v>
      </c>
      <c r="G6" s="510"/>
    </row>
    <row r="7" spans="1:16" s="189" customFormat="1" ht="18" x14ac:dyDescent="0.25">
      <c r="E7" s="287"/>
      <c r="F7" s="284" t="s">
        <v>2391</v>
      </c>
      <c r="G7" s="510"/>
    </row>
    <row r="8" spans="1:16" s="189" customFormat="1" ht="18" x14ac:dyDescent="0.25">
      <c r="E8" s="288"/>
      <c r="F8" s="284" t="s">
        <v>2392</v>
      </c>
      <c r="G8" s="510"/>
    </row>
    <row r="9" spans="1:16" s="189" customFormat="1" ht="18" x14ac:dyDescent="0.25">
      <c r="E9" s="454"/>
      <c r="F9" s="284" t="s">
        <v>2393</v>
      </c>
      <c r="G9" s="510"/>
    </row>
    <row r="10" spans="1:16" s="189" customFormat="1" ht="18" x14ac:dyDescent="0.25">
      <c r="E10" s="289"/>
      <c r="F10" s="284" t="s">
        <v>2115</v>
      </c>
      <c r="G10" s="511"/>
    </row>
    <row r="11" spans="1:16" s="189" customFormat="1" ht="18" x14ac:dyDescent="0.25"/>
    <row r="12" spans="1:16" s="189" customFormat="1" ht="18" x14ac:dyDescent="0.25">
      <c r="D12" s="187">
        <v>1</v>
      </c>
      <c r="E12" s="188" t="s">
        <v>2190</v>
      </c>
    </row>
    <row r="13" spans="1:16" s="189" customFormat="1" ht="18" x14ac:dyDescent="0.25"/>
    <row r="14" spans="1:16" s="189" customFormat="1" ht="18" x14ac:dyDescent="0.25">
      <c r="D14" s="190">
        <v>1.1000000000000001</v>
      </c>
      <c r="E14" s="188" t="s">
        <v>2118</v>
      </c>
      <c r="F14" s="189">
        <v>7</v>
      </c>
    </row>
    <row r="15" spans="1:16" s="189" customFormat="1" ht="18.75" x14ac:dyDescent="0.3">
      <c r="D15" s="189" t="s">
        <v>2119</v>
      </c>
      <c r="E15" s="191" t="s">
        <v>2120</v>
      </c>
      <c r="F15" s="189">
        <v>7</v>
      </c>
    </row>
    <row r="16" spans="1:16" s="189" customFormat="1" ht="18" x14ac:dyDescent="0.25">
      <c r="D16" s="189" t="s">
        <v>2121</v>
      </c>
      <c r="E16" s="188" t="s">
        <v>2122</v>
      </c>
      <c r="F16" s="189">
        <v>0</v>
      </c>
    </row>
    <row r="17" spans="4:16" s="189" customFormat="1" ht="18" x14ac:dyDescent="0.25">
      <c r="M17" s="204"/>
    </row>
    <row r="18" spans="4:16" s="189" customFormat="1" ht="18" x14ac:dyDescent="0.25">
      <c r="D18" s="190">
        <v>1.2</v>
      </c>
      <c r="E18" s="189" t="s">
        <v>2141</v>
      </c>
    </row>
    <row r="29" spans="4:16" s="211" customFormat="1" x14ac:dyDescent="0.3">
      <c r="D29" s="210"/>
      <c r="E29" s="210"/>
      <c r="F29" s="210"/>
      <c r="G29" s="210"/>
      <c r="H29" s="210"/>
      <c r="I29" s="210"/>
      <c r="P29" s="210"/>
    </row>
    <row r="42" spans="4:7" s="189" customFormat="1" ht="18" x14ac:dyDescent="0.25">
      <c r="D42" s="194"/>
      <c r="E42" s="195"/>
      <c r="F42" s="196"/>
      <c r="G42" s="196"/>
    </row>
    <row r="43" spans="4:7" s="189" customFormat="1" ht="18" x14ac:dyDescent="0.25">
      <c r="D43" s="196"/>
      <c r="E43" s="196"/>
      <c r="F43" s="196"/>
      <c r="G43" s="196"/>
    </row>
    <row r="44" spans="4:7" s="189" customFormat="1" ht="18" x14ac:dyDescent="0.25">
      <c r="D44" s="196"/>
      <c r="E44" s="196"/>
      <c r="F44" s="196"/>
      <c r="G44" s="196"/>
    </row>
    <row r="45" spans="4:7" s="208" customFormat="1" ht="15.75" x14ac:dyDescent="0.25">
      <c r="D45" s="198"/>
      <c r="E45" s="198"/>
      <c r="F45" s="198"/>
      <c r="G45" s="198"/>
    </row>
  </sheetData>
  <dataConsolidate/>
  <mergeCells count="3">
    <mergeCell ref="A1:P1"/>
    <mergeCell ref="A2:P2"/>
    <mergeCell ref="G4:G10"/>
  </mergeCells>
  <pageMargins left="0.70866141732283472" right="0.70866141732283472" top="0.74803149606299213" bottom="0.74803149606299213" header="0.31496062992125984" footer="0.31496062992125984"/>
  <pageSetup paperSize="9" scale="67" firstPageNumber="204" fitToHeight="25" orientation="portrait"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view="pageBreakPreview" topLeftCell="D56" zoomScaleSheetLayoutView="100" workbookViewId="0">
      <selection activeCell="F69" sqref="F69"/>
    </sheetView>
  </sheetViews>
  <sheetFormatPr defaultRowHeight="16.5" x14ac:dyDescent="0.3"/>
  <cols>
    <col min="1" max="3" width="0" style="184" hidden="1" customWidth="1"/>
    <col min="4" max="4" width="9.140625" style="184"/>
    <col min="5" max="5" width="66.140625" style="184" customWidth="1"/>
    <col min="6" max="6" width="17.140625" style="184" customWidth="1"/>
    <col min="7" max="11" width="0" style="184" hidden="1" customWidth="1"/>
    <col min="12" max="16384" width="9.140625" style="184"/>
  </cols>
  <sheetData>
    <row r="1" spans="1:11" ht="19.5" x14ac:dyDescent="0.3">
      <c r="A1" s="506" t="s">
        <v>2402</v>
      </c>
      <c r="B1" s="506"/>
      <c r="C1" s="506"/>
      <c r="D1" s="506"/>
      <c r="E1" s="506"/>
      <c r="F1" s="506"/>
      <c r="G1" s="506"/>
      <c r="H1" s="506"/>
      <c r="I1" s="506"/>
      <c r="J1" s="506"/>
      <c r="K1" s="506"/>
    </row>
    <row r="2" spans="1:11" ht="19.5" x14ac:dyDescent="0.3">
      <c r="A2" s="506" t="s">
        <v>2191</v>
      </c>
      <c r="B2" s="506"/>
      <c r="C2" s="506"/>
      <c r="D2" s="506"/>
      <c r="E2" s="506"/>
      <c r="F2" s="506"/>
      <c r="G2" s="506"/>
      <c r="H2" s="506"/>
      <c r="I2" s="506"/>
      <c r="J2" s="506"/>
      <c r="K2" s="506"/>
    </row>
    <row r="3" spans="1:11" ht="18" x14ac:dyDescent="0.3">
      <c r="E3" s="207"/>
    </row>
    <row r="4" spans="1:11" x14ac:dyDescent="0.3">
      <c r="D4" s="212" t="s">
        <v>2192</v>
      </c>
      <c r="E4" s="213" t="s">
        <v>2193</v>
      </c>
      <c r="F4" s="213" t="s">
        <v>2194</v>
      </c>
    </row>
    <row r="5" spans="1:11" ht="18" x14ac:dyDescent="0.3">
      <c r="D5" s="212"/>
      <c r="E5" s="214"/>
      <c r="F5" s="214"/>
    </row>
    <row r="6" spans="1:11" x14ac:dyDescent="0.3">
      <c r="D6" s="215">
        <v>1</v>
      </c>
      <c r="E6" s="216" t="s">
        <v>2195</v>
      </c>
      <c r="F6" s="217" t="s">
        <v>2196</v>
      </c>
    </row>
    <row r="7" spans="1:11" x14ac:dyDescent="0.3">
      <c r="D7" s="215">
        <v>2</v>
      </c>
      <c r="E7" s="216" t="s">
        <v>2197</v>
      </c>
      <c r="F7" s="217" t="s">
        <v>2198</v>
      </c>
    </row>
    <row r="8" spans="1:11" x14ac:dyDescent="0.3">
      <c r="D8" s="215">
        <v>3</v>
      </c>
      <c r="E8" s="216" t="s">
        <v>2199</v>
      </c>
      <c r="F8" s="217" t="s">
        <v>2200</v>
      </c>
    </row>
    <row r="9" spans="1:11" x14ac:dyDescent="0.3">
      <c r="D9" s="215">
        <v>4</v>
      </c>
      <c r="E9" s="216" t="s">
        <v>2140</v>
      </c>
      <c r="F9" s="217" t="s">
        <v>2201</v>
      </c>
    </row>
    <row r="10" spans="1:11" x14ac:dyDescent="0.3">
      <c r="D10" s="215">
        <v>5</v>
      </c>
      <c r="E10" s="216" t="s">
        <v>2202</v>
      </c>
      <c r="F10" s="217" t="s">
        <v>2203</v>
      </c>
    </row>
    <row r="11" spans="1:11" x14ac:dyDescent="0.3">
      <c r="D11" s="215">
        <v>6</v>
      </c>
      <c r="E11" s="216" t="s">
        <v>2204</v>
      </c>
      <c r="F11" s="217" t="s">
        <v>3049</v>
      </c>
    </row>
    <row r="12" spans="1:11" x14ac:dyDescent="0.3">
      <c r="D12" s="215">
        <v>7</v>
      </c>
      <c r="E12" s="216" t="s">
        <v>2205</v>
      </c>
      <c r="F12" s="217" t="s">
        <v>3050</v>
      </c>
    </row>
    <row r="13" spans="1:11" x14ac:dyDescent="0.3">
      <c r="D13" s="215">
        <v>8</v>
      </c>
      <c r="E13" s="216" t="s">
        <v>2206</v>
      </c>
      <c r="F13" s="217" t="s">
        <v>3051</v>
      </c>
    </row>
    <row r="14" spans="1:11" x14ac:dyDescent="0.3">
      <c r="D14" s="215">
        <v>9</v>
      </c>
      <c r="E14" s="216" t="s">
        <v>2207</v>
      </c>
      <c r="F14" s="217" t="s">
        <v>3052</v>
      </c>
    </row>
    <row r="15" spans="1:11" x14ac:dyDescent="0.3">
      <c r="D15" s="215">
        <v>10</v>
      </c>
      <c r="E15" s="216" t="s">
        <v>2208</v>
      </c>
      <c r="F15" s="217" t="s">
        <v>3053</v>
      </c>
    </row>
    <row r="16" spans="1:11" x14ac:dyDescent="0.3">
      <c r="D16" s="215">
        <v>11</v>
      </c>
      <c r="E16" s="216" t="s">
        <v>2209</v>
      </c>
      <c r="F16" s="217" t="s">
        <v>3054</v>
      </c>
    </row>
    <row r="17" spans="4:10" x14ac:dyDescent="0.3">
      <c r="D17" s="215">
        <v>12</v>
      </c>
      <c r="E17" s="216" t="s">
        <v>2210</v>
      </c>
      <c r="F17" s="217" t="s">
        <v>3055</v>
      </c>
      <c r="J17" s="200"/>
    </row>
    <row r="18" spans="4:10" x14ac:dyDescent="0.3">
      <c r="D18" s="215">
        <v>13</v>
      </c>
      <c r="E18" s="216" t="s">
        <v>2211</v>
      </c>
      <c r="F18" s="217" t="s">
        <v>2214</v>
      </c>
    </row>
    <row r="19" spans="4:10" x14ac:dyDescent="0.3">
      <c r="D19" s="215">
        <v>14</v>
      </c>
      <c r="E19" s="216" t="s">
        <v>2212</v>
      </c>
      <c r="F19" s="218" t="s">
        <v>2415</v>
      </c>
    </row>
    <row r="20" spans="4:10" x14ac:dyDescent="0.3">
      <c r="D20" s="215">
        <v>15</v>
      </c>
      <c r="E20" s="216" t="s">
        <v>2213</v>
      </c>
      <c r="F20" s="218" t="s">
        <v>3056</v>
      </c>
    </row>
    <row r="21" spans="4:10" x14ac:dyDescent="0.3">
      <c r="D21" s="215">
        <v>16</v>
      </c>
      <c r="E21" s="216" t="s">
        <v>2215</v>
      </c>
      <c r="F21" s="218" t="s">
        <v>3057</v>
      </c>
    </row>
    <row r="22" spans="4:10" x14ac:dyDescent="0.3">
      <c r="D22" s="215">
        <v>17</v>
      </c>
      <c r="E22" s="218" t="s">
        <v>2216</v>
      </c>
      <c r="F22" s="218" t="s">
        <v>3058</v>
      </c>
    </row>
    <row r="23" spans="4:10" x14ac:dyDescent="0.3">
      <c r="D23" s="215">
        <v>18</v>
      </c>
      <c r="E23" s="218" t="s">
        <v>2217</v>
      </c>
      <c r="F23" s="218" t="s">
        <v>3059</v>
      </c>
    </row>
    <row r="24" spans="4:10" x14ac:dyDescent="0.3">
      <c r="D24" s="215">
        <v>19</v>
      </c>
      <c r="E24" s="216" t="s">
        <v>2218</v>
      </c>
      <c r="F24" s="218" t="s">
        <v>3060</v>
      </c>
    </row>
    <row r="25" spans="4:10" x14ac:dyDescent="0.3">
      <c r="D25" s="215">
        <v>20</v>
      </c>
      <c r="E25" s="216" t="s">
        <v>2219</v>
      </c>
      <c r="F25" s="218" t="s">
        <v>3061</v>
      </c>
    </row>
    <row r="26" spans="4:10" x14ac:dyDescent="0.3">
      <c r="D26" s="215">
        <v>21</v>
      </c>
      <c r="E26" s="216" t="s">
        <v>2220</v>
      </c>
      <c r="F26" s="218" t="s">
        <v>3062</v>
      </c>
    </row>
    <row r="27" spans="4:10" x14ac:dyDescent="0.3">
      <c r="D27" s="215">
        <v>22</v>
      </c>
      <c r="E27" s="216" t="s">
        <v>2221</v>
      </c>
      <c r="F27" s="218" t="s">
        <v>3063</v>
      </c>
    </row>
    <row r="28" spans="4:10" x14ac:dyDescent="0.3">
      <c r="D28" s="215">
        <v>23</v>
      </c>
      <c r="E28" s="216" t="s">
        <v>2222</v>
      </c>
      <c r="F28" s="218" t="s">
        <v>2394</v>
      </c>
    </row>
    <row r="29" spans="4:10" x14ac:dyDescent="0.3">
      <c r="D29" s="215">
        <v>24</v>
      </c>
      <c r="E29" s="216" t="s">
        <v>2223</v>
      </c>
      <c r="F29" s="218" t="s">
        <v>2416</v>
      </c>
    </row>
    <row r="30" spans="4:10" x14ac:dyDescent="0.3">
      <c r="D30" s="215">
        <v>25</v>
      </c>
      <c r="E30" s="218" t="s">
        <v>2224</v>
      </c>
      <c r="F30" s="218" t="s">
        <v>3064</v>
      </c>
    </row>
    <row r="31" spans="4:10" x14ac:dyDescent="0.3">
      <c r="D31" s="215">
        <v>26</v>
      </c>
      <c r="E31" s="218" t="s">
        <v>2225</v>
      </c>
      <c r="F31" s="218" t="s">
        <v>3065</v>
      </c>
    </row>
    <row r="32" spans="4:10" x14ac:dyDescent="0.3">
      <c r="D32" s="215">
        <v>27</v>
      </c>
      <c r="E32" s="216" t="s">
        <v>2226</v>
      </c>
      <c r="F32" s="218" t="s">
        <v>3066</v>
      </c>
    </row>
    <row r="33" spans="4:6" x14ac:dyDescent="0.3">
      <c r="D33" s="215">
        <v>28</v>
      </c>
      <c r="E33" s="216" t="s">
        <v>2227</v>
      </c>
      <c r="F33" s="218" t="s">
        <v>3067</v>
      </c>
    </row>
    <row r="34" spans="4:6" x14ac:dyDescent="0.3">
      <c r="D34" s="215">
        <v>29</v>
      </c>
      <c r="E34" s="218" t="s">
        <v>2228</v>
      </c>
      <c r="F34" s="218" t="s">
        <v>3068</v>
      </c>
    </row>
    <row r="35" spans="4:6" x14ac:dyDescent="0.3">
      <c r="D35" s="215">
        <v>30</v>
      </c>
      <c r="E35" s="218" t="s">
        <v>2229</v>
      </c>
      <c r="F35" s="218" t="s">
        <v>3122</v>
      </c>
    </row>
    <row r="36" spans="4:6" x14ac:dyDescent="0.3">
      <c r="D36" s="215">
        <v>31</v>
      </c>
      <c r="E36" s="218" t="s">
        <v>2230</v>
      </c>
      <c r="F36" s="218" t="s">
        <v>3123</v>
      </c>
    </row>
    <row r="37" spans="4:6" x14ac:dyDescent="0.3">
      <c r="D37" s="215">
        <v>32</v>
      </c>
      <c r="E37" s="218" t="s">
        <v>2231</v>
      </c>
      <c r="F37" s="218" t="s">
        <v>3124</v>
      </c>
    </row>
    <row r="38" spans="4:6" x14ac:dyDescent="0.3">
      <c r="D38" s="215">
        <v>33</v>
      </c>
      <c r="E38" s="216" t="s">
        <v>2232</v>
      </c>
      <c r="F38" s="218" t="s">
        <v>3125</v>
      </c>
    </row>
    <row r="39" spans="4:6" x14ac:dyDescent="0.3">
      <c r="D39" s="215">
        <v>34</v>
      </c>
      <c r="E39" s="216" t="s">
        <v>2233</v>
      </c>
      <c r="F39" s="218" t="s">
        <v>3069</v>
      </c>
    </row>
    <row r="40" spans="4:6" x14ac:dyDescent="0.3">
      <c r="D40" s="215">
        <v>35</v>
      </c>
      <c r="E40" s="218" t="s">
        <v>2234</v>
      </c>
      <c r="F40" s="218" t="s">
        <v>3070</v>
      </c>
    </row>
    <row r="41" spans="4:6" x14ac:dyDescent="0.3">
      <c r="D41" s="215">
        <v>36</v>
      </c>
      <c r="E41" s="218" t="s">
        <v>2235</v>
      </c>
      <c r="F41" s="218" t="s">
        <v>3126</v>
      </c>
    </row>
    <row r="42" spans="4:6" x14ac:dyDescent="0.3">
      <c r="D42" s="215">
        <v>37</v>
      </c>
      <c r="E42" s="218" t="s">
        <v>2236</v>
      </c>
      <c r="F42" s="218" t="s">
        <v>3127</v>
      </c>
    </row>
    <row r="43" spans="4:6" x14ac:dyDescent="0.3">
      <c r="D43" s="215">
        <v>38</v>
      </c>
      <c r="E43" s="218" t="s">
        <v>2237</v>
      </c>
      <c r="F43" s="218" t="s">
        <v>3128</v>
      </c>
    </row>
    <row r="44" spans="4:6" x14ac:dyDescent="0.3">
      <c r="D44" s="215">
        <v>39</v>
      </c>
      <c r="E44" s="218" t="s">
        <v>2238</v>
      </c>
      <c r="F44" s="218" t="s">
        <v>3129</v>
      </c>
    </row>
    <row r="45" spans="4:6" x14ac:dyDescent="0.3">
      <c r="D45" s="215">
        <v>40</v>
      </c>
      <c r="E45" s="218" t="s">
        <v>2239</v>
      </c>
      <c r="F45" s="218" t="s">
        <v>3130</v>
      </c>
    </row>
    <row r="46" spans="4:6" x14ac:dyDescent="0.3">
      <c r="D46" s="215">
        <v>41</v>
      </c>
      <c r="E46" s="218" t="s">
        <v>2240</v>
      </c>
      <c r="F46" s="218" t="s">
        <v>3131</v>
      </c>
    </row>
    <row r="47" spans="4:6" x14ac:dyDescent="0.3">
      <c r="D47" s="215">
        <v>42</v>
      </c>
      <c r="E47" s="218" t="s">
        <v>2241</v>
      </c>
      <c r="F47" s="218" t="s">
        <v>3071</v>
      </c>
    </row>
    <row r="48" spans="4:6" x14ac:dyDescent="0.3">
      <c r="D48" s="215">
        <v>43</v>
      </c>
      <c r="E48" s="218" t="s">
        <v>2242</v>
      </c>
      <c r="F48" s="218" t="s">
        <v>3072</v>
      </c>
    </row>
    <row r="49" spans="4:6" x14ac:dyDescent="0.3">
      <c r="D49" s="215">
        <v>44</v>
      </c>
      <c r="E49" s="218" t="s">
        <v>2243</v>
      </c>
      <c r="F49" s="218" t="s">
        <v>3132</v>
      </c>
    </row>
    <row r="50" spans="4:6" x14ac:dyDescent="0.3">
      <c r="D50" s="215">
        <v>45</v>
      </c>
      <c r="E50" s="218" t="s">
        <v>2244</v>
      </c>
      <c r="F50" s="218" t="s">
        <v>3133</v>
      </c>
    </row>
    <row r="51" spans="4:6" x14ac:dyDescent="0.3">
      <c r="D51" s="215">
        <v>46</v>
      </c>
      <c r="E51" s="219" t="s">
        <v>2245</v>
      </c>
      <c r="F51" s="218" t="s">
        <v>3134</v>
      </c>
    </row>
    <row r="52" spans="4:6" x14ac:dyDescent="0.3">
      <c r="D52" s="215">
        <v>47</v>
      </c>
      <c r="E52" s="216" t="s">
        <v>2246</v>
      </c>
      <c r="F52" s="218" t="s">
        <v>3135</v>
      </c>
    </row>
    <row r="53" spans="4:6" x14ac:dyDescent="0.3">
      <c r="D53" s="215">
        <v>48</v>
      </c>
      <c r="E53" s="218" t="s">
        <v>2247</v>
      </c>
      <c r="F53" s="218" t="s">
        <v>3073</v>
      </c>
    </row>
    <row r="54" spans="4:6" x14ac:dyDescent="0.3">
      <c r="D54" s="215">
        <v>49</v>
      </c>
      <c r="E54" s="218" t="s">
        <v>2248</v>
      </c>
      <c r="F54" s="218" t="s">
        <v>3074</v>
      </c>
    </row>
    <row r="55" spans="4:6" x14ac:dyDescent="0.3">
      <c r="D55" s="215">
        <v>50</v>
      </c>
      <c r="E55" s="218" t="s">
        <v>2249</v>
      </c>
      <c r="F55" s="218" t="s">
        <v>3136</v>
      </c>
    </row>
    <row r="56" spans="4:6" x14ac:dyDescent="0.3">
      <c r="D56" s="215">
        <v>51</v>
      </c>
      <c r="E56" s="218" t="s">
        <v>2250</v>
      </c>
      <c r="F56" s="218" t="s">
        <v>3137</v>
      </c>
    </row>
    <row r="57" spans="4:6" x14ac:dyDescent="0.3">
      <c r="D57" s="215">
        <v>52</v>
      </c>
      <c r="E57" s="218" t="s">
        <v>2251</v>
      </c>
      <c r="F57" s="218" t="s">
        <v>3075</v>
      </c>
    </row>
    <row r="58" spans="4:6" x14ac:dyDescent="0.3">
      <c r="D58" s="215">
        <v>53</v>
      </c>
      <c r="E58" s="218" t="s">
        <v>2252</v>
      </c>
      <c r="F58" s="218" t="s">
        <v>3076</v>
      </c>
    </row>
    <row r="59" spans="4:6" x14ac:dyDescent="0.3">
      <c r="D59" s="215">
        <v>54</v>
      </c>
      <c r="E59" s="218" t="s">
        <v>2253</v>
      </c>
      <c r="F59" s="218" t="s">
        <v>3138</v>
      </c>
    </row>
    <row r="60" spans="4:6" ht="49.5" x14ac:dyDescent="0.3">
      <c r="D60" s="215">
        <v>55</v>
      </c>
      <c r="E60" s="216" t="s">
        <v>2181</v>
      </c>
      <c r="F60" s="218" t="s">
        <v>3139</v>
      </c>
    </row>
    <row r="61" spans="4:6" ht="49.5" x14ac:dyDescent="0.3">
      <c r="D61" s="215">
        <v>56</v>
      </c>
      <c r="E61" s="216" t="s">
        <v>2254</v>
      </c>
      <c r="F61" s="218" t="s">
        <v>3140</v>
      </c>
    </row>
    <row r="62" spans="4:6" x14ac:dyDescent="0.3">
      <c r="D62" s="215">
        <v>57</v>
      </c>
      <c r="E62" s="216" t="s">
        <v>2255</v>
      </c>
      <c r="F62" s="218" t="s">
        <v>3141</v>
      </c>
    </row>
    <row r="63" spans="4:6" x14ac:dyDescent="0.3">
      <c r="D63" s="215">
        <v>58</v>
      </c>
      <c r="E63" s="218" t="s">
        <v>2256</v>
      </c>
      <c r="F63" s="218" t="s">
        <v>3142</v>
      </c>
    </row>
    <row r="64" spans="4:6" x14ac:dyDescent="0.3">
      <c r="D64" s="215">
        <v>59</v>
      </c>
      <c r="E64" s="218" t="s">
        <v>2257</v>
      </c>
      <c r="F64" s="218" t="s">
        <v>3077</v>
      </c>
    </row>
    <row r="65" spans="4:6" x14ac:dyDescent="0.3">
      <c r="D65" s="215">
        <v>60</v>
      </c>
      <c r="E65" s="218" t="s">
        <v>2258</v>
      </c>
      <c r="F65" s="218" t="s">
        <v>3143</v>
      </c>
    </row>
    <row r="66" spans="4:6" ht="35.25" customHeight="1" x14ac:dyDescent="0.3">
      <c r="D66" s="215">
        <v>61</v>
      </c>
      <c r="E66" s="218" t="s">
        <v>2259</v>
      </c>
      <c r="F66" s="218" t="s">
        <v>3144</v>
      </c>
    </row>
    <row r="67" spans="4:6" ht="33.75" customHeight="1" x14ac:dyDescent="0.3">
      <c r="D67" s="215">
        <v>62</v>
      </c>
      <c r="E67" s="218" t="s">
        <v>2260</v>
      </c>
      <c r="F67" s="218" t="s">
        <v>3145</v>
      </c>
    </row>
    <row r="68" spans="4:6" x14ac:dyDescent="0.3">
      <c r="D68" s="215">
        <v>63</v>
      </c>
      <c r="E68" s="219" t="s">
        <v>2261</v>
      </c>
      <c r="F68" s="218" t="s">
        <v>3146</v>
      </c>
    </row>
    <row r="69" spans="4:6" x14ac:dyDescent="0.3">
      <c r="D69" s="220">
        <v>64</v>
      </c>
      <c r="E69" s="219" t="s">
        <v>2262</v>
      </c>
      <c r="F69" s="218" t="s">
        <v>3147</v>
      </c>
    </row>
    <row r="70" spans="4:6" x14ac:dyDescent="0.3">
      <c r="D70" s="221"/>
      <c r="E70" s="197"/>
      <c r="F70" s="222"/>
    </row>
    <row r="71" spans="4:6" x14ac:dyDescent="0.3">
      <c r="D71" s="221"/>
      <c r="E71" s="222"/>
      <c r="F71" s="222"/>
    </row>
    <row r="72" spans="4:6" x14ac:dyDescent="0.3">
      <c r="D72" s="221"/>
      <c r="E72" s="197"/>
      <c r="F72" s="222"/>
    </row>
    <row r="73" spans="4:6" x14ac:dyDescent="0.3">
      <c r="D73" s="221"/>
      <c r="E73" s="197"/>
      <c r="F73" s="222"/>
    </row>
    <row r="74" spans="4:6" x14ac:dyDescent="0.3">
      <c r="D74" s="221"/>
      <c r="E74" s="197"/>
      <c r="F74" s="222"/>
    </row>
    <row r="75" spans="4:6" x14ac:dyDescent="0.3">
      <c r="D75" s="221"/>
      <c r="E75" s="197"/>
      <c r="F75" s="222"/>
    </row>
  </sheetData>
  <dataConsolidate/>
  <mergeCells count="2">
    <mergeCell ref="A1:K1"/>
    <mergeCell ref="A2:K2"/>
  </mergeCells>
  <pageMargins left="0.70866141732283472" right="0.70866141732283472" top="0.74803149606299213" bottom="0.74803149606299213" header="0.31496062992125984" footer="0.31496062992125984"/>
  <pageSetup paperSize="256" scale="94" firstPageNumber="7" fitToHeight="0" orientation="portrait" useFirstPageNumber="1" r:id="rId1"/>
  <colBreaks count="1" manualBreakCount="1">
    <brk id="6" max="69"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22"/>
  <sheetViews>
    <sheetView view="pageBreakPreview" topLeftCell="E4" zoomScaleSheetLayoutView="100" workbookViewId="0">
      <pane ySplit="5" topLeftCell="A9" activePane="bottomLeft" state="frozen"/>
      <selection activeCell="A4" sqref="A4"/>
      <selection pane="bottomLeft" activeCell="T14" sqref="T14"/>
    </sheetView>
  </sheetViews>
  <sheetFormatPr defaultRowHeight="15" x14ac:dyDescent="0.25"/>
  <cols>
    <col min="1" max="1" width="8.7109375" style="99" customWidth="1"/>
    <col min="2" max="2" width="23.85546875" style="99" customWidth="1"/>
    <col min="3" max="3" width="11.5703125" style="99" customWidth="1"/>
    <col min="4" max="4" width="11.7109375" style="99" customWidth="1"/>
    <col min="5" max="6" width="9.140625" style="99"/>
    <col min="7" max="7" width="10.140625" style="99" customWidth="1"/>
    <col min="8" max="8" width="9.42578125" style="99" customWidth="1"/>
    <col min="9" max="9" width="9.5703125" style="99" bestFit="1" customWidth="1"/>
    <col min="10" max="12" width="9.140625" style="99"/>
    <col min="13" max="13" width="9.7109375" style="99" customWidth="1"/>
    <col min="14" max="16384" width="9.140625" style="99"/>
  </cols>
  <sheetData>
    <row r="1" spans="1:18" ht="15.75" x14ac:dyDescent="0.25">
      <c r="A1" s="537" t="s">
        <v>2</v>
      </c>
      <c r="B1" s="537"/>
      <c r="C1" s="537"/>
      <c r="D1" s="537"/>
      <c r="E1" s="537"/>
      <c r="F1" s="537"/>
    </row>
    <row r="3" spans="1:18" ht="15.75" x14ac:dyDescent="0.25">
      <c r="A3" s="537" t="s">
        <v>533</v>
      </c>
      <c r="B3" s="537"/>
      <c r="C3" s="537"/>
      <c r="D3" s="537"/>
      <c r="E3" s="537"/>
      <c r="F3" s="537"/>
    </row>
    <row r="4" spans="1:18" ht="15.75" x14ac:dyDescent="0.25">
      <c r="A4" s="101"/>
      <c r="B4" s="101"/>
      <c r="C4" s="101"/>
      <c r="D4" s="101"/>
      <c r="E4" s="101"/>
    </row>
    <row r="6" spans="1:18" ht="24" customHeight="1" x14ac:dyDescent="0.25">
      <c r="A6" s="532" t="s">
        <v>1022</v>
      </c>
      <c r="B6" s="533" t="s">
        <v>0</v>
      </c>
      <c r="C6" s="532" t="s">
        <v>3</v>
      </c>
      <c r="D6" s="532" t="s">
        <v>4</v>
      </c>
      <c r="E6" s="532" t="s">
        <v>5</v>
      </c>
      <c r="F6" s="532" t="s">
        <v>1308</v>
      </c>
      <c r="G6" s="532" t="s">
        <v>6</v>
      </c>
      <c r="H6" s="533" t="s">
        <v>12</v>
      </c>
      <c r="I6" s="536" t="s">
        <v>7</v>
      </c>
      <c r="J6" s="536"/>
      <c r="K6" s="536"/>
      <c r="L6" s="536"/>
      <c r="M6" s="512" t="s">
        <v>2420</v>
      </c>
      <c r="N6" s="513"/>
      <c r="O6" s="513"/>
      <c r="P6" s="513"/>
      <c r="Q6" s="513"/>
      <c r="R6" s="514"/>
    </row>
    <row r="7" spans="1:18" ht="15" customHeight="1" x14ac:dyDescent="0.25">
      <c r="A7" s="532"/>
      <c r="B7" s="534"/>
      <c r="C7" s="532"/>
      <c r="D7" s="532"/>
      <c r="E7" s="532"/>
      <c r="F7" s="532"/>
      <c r="G7" s="532"/>
      <c r="H7" s="534"/>
      <c r="I7" s="102" t="s">
        <v>1</v>
      </c>
      <c r="J7" s="102" t="s">
        <v>8</v>
      </c>
      <c r="K7" s="102" t="s">
        <v>9</v>
      </c>
      <c r="L7" s="536" t="s">
        <v>10</v>
      </c>
      <c r="M7" s="515" t="s">
        <v>2421</v>
      </c>
      <c r="N7" s="516"/>
      <c r="O7" s="516"/>
      <c r="P7" s="516"/>
      <c r="Q7" s="516"/>
      <c r="R7" s="517"/>
    </row>
    <row r="8" spans="1:18" ht="48" x14ac:dyDescent="0.25">
      <c r="A8" s="533"/>
      <c r="B8" s="534"/>
      <c r="C8" s="533"/>
      <c r="D8" s="533"/>
      <c r="E8" s="533"/>
      <c r="F8" s="533"/>
      <c r="G8" s="533"/>
      <c r="H8" s="534"/>
      <c r="I8" s="104" t="s">
        <v>11</v>
      </c>
      <c r="J8" s="104" t="s">
        <v>11</v>
      </c>
      <c r="K8" s="104" t="s">
        <v>11</v>
      </c>
      <c r="L8" s="543"/>
      <c r="M8" s="319" t="s">
        <v>2340</v>
      </c>
      <c r="N8" s="319" t="s">
        <v>2422</v>
      </c>
      <c r="O8" s="319" t="s">
        <v>2342</v>
      </c>
      <c r="P8" s="319" t="s">
        <v>2337</v>
      </c>
      <c r="Q8" s="319" t="s">
        <v>2338</v>
      </c>
      <c r="R8" s="319" t="s">
        <v>2339</v>
      </c>
    </row>
    <row r="9" spans="1:18" ht="72" x14ac:dyDescent="0.25">
      <c r="A9" s="549" t="s">
        <v>1291</v>
      </c>
      <c r="B9" s="549" t="s">
        <v>988</v>
      </c>
      <c r="C9" s="549" t="s">
        <v>138</v>
      </c>
      <c r="D9" s="549" t="s">
        <v>139</v>
      </c>
      <c r="E9" s="549" t="s">
        <v>651</v>
      </c>
      <c r="F9" s="549">
        <v>21762</v>
      </c>
      <c r="G9" s="549" t="s">
        <v>1741</v>
      </c>
      <c r="H9" s="549" t="s">
        <v>1742</v>
      </c>
      <c r="I9" s="145" t="s">
        <v>878</v>
      </c>
      <c r="J9" s="129" t="s">
        <v>17</v>
      </c>
      <c r="K9" s="129" t="s">
        <v>17</v>
      </c>
      <c r="L9" s="549" t="s">
        <v>142</v>
      </c>
      <c r="M9" s="423" t="s">
        <v>1743</v>
      </c>
      <c r="N9" s="420" t="s">
        <v>2986</v>
      </c>
      <c r="O9" s="420">
        <v>2</v>
      </c>
      <c r="P9" s="420" t="s">
        <v>2986</v>
      </c>
      <c r="Q9" s="423" t="s">
        <v>2987</v>
      </c>
      <c r="R9" s="420" t="s">
        <v>2988</v>
      </c>
    </row>
    <row r="10" spans="1:18" ht="18.75" customHeight="1" x14ac:dyDescent="0.25">
      <c r="A10" s="549"/>
      <c r="B10" s="549"/>
      <c r="C10" s="549"/>
      <c r="D10" s="549"/>
      <c r="E10" s="549"/>
      <c r="F10" s="549"/>
      <c r="G10" s="549"/>
      <c r="H10" s="549"/>
      <c r="I10" s="129">
        <v>2851001643</v>
      </c>
      <c r="J10" s="129" t="s">
        <v>17</v>
      </c>
      <c r="K10" s="129" t="s">
        <v>17</v>
      </c>
      <c r="L10" s="549"/>
      <c r="M10" s="423">
        <v>10000</v>
      </c>
      <c r="N10" s="423">
        <v>5000</v>
      </c>
      <c r="O10" s="420">
        <v>2</v>
      </c>
      <c r="P10" s="423" t="s">
        <v>17</v>
      </c>
      <c r="Q10" s="423" t="s">
        <v>17</v>
      </c>
      <c r="R10" s="423" t="s">
        <v>17</v>
      </c>
    </row>
    <row r="11" spans="1:18" ht="80.25" customHeight="1" x14ac:dyDescent="0.25">
      <c r="A11" s="549" t="s">
        <v>1292</v>
      </c>
      <c r="B11" s="549" t="s">
        <v>988</v>
      </c>
      <c r="C11" s="549" t="s">
        <v>140</v>
      </c>
      <c r="D11" s="549" t="s">
        <v>141</v>
      </c>
      <c r="E11" s="549" t="s">
        <v>651</v>
      </c>
      <c r="F11" s="549" t="s">
        <v>1344</v>
      </c>
      <c r="G11" s="549" t="s">
        <v>1744</v>
      </c>
      <c r="H11" s="549" t="s">
        <v>1745</v>
      </c>
      <c r="I11" s="129">
        <v>0</v>
      </c>
      <c r="J11" s="129" t="s">
        <v>17</v>
      </c>
      <c r="K11" s="129" t="s">
        <v>17</v>
      </c>
      <c r="L11" s="549" t="s">
        <v>142</v>
      </c>
      <c r="M11" s="423" t="s">
        <v>1672</v>
      </c>
      <c r="N11" s="420" t="s">
        <v>2989</v>
      </c>
      <c r="O11" s="420">
        <v>3</v>
      </c>
      <c r="P11" s="423" t="s">
        <v>17</v>
      </c>
      <c r="Q11" s="423" t="s">
        <v>17</v>
      </c>
      <c r="R11" s="420" t="s">
        <v>2990</v>
      </c>
    </row>
    <row r="12" spans="1:18" x14ac:dyDescent="0.25">
      <c r="A12" s="549"/>
      <c r="B12" s="549"/>
      <c r="C12" s="549"/>
      <c r="D12" s="549"/>
      <c r="E12" s="549"/>
      <c r="F12" s="549"/>
      <c r="G12" s="549"/>
      <c r="H12" s="549"/>
      <c r="I12" s="129" t="s">
        <v>17</v>
      </c>
      <c r="J12" s="129" t="s">
        <v>17</v>
      </c>
      <c r="K12" s="129" t="s">
        <v>17</v>
      </c>
      <c r="L12" s="549"/>
      <c r="M12" s="423" t="s">
        <v>17</v>
      </c>
      <c r="N12" s="423" t="s">
        <v>17</v>
      </c>
      <c r="O12" s="423" t="s">
        <v>17</v>
      </c>
      <c r="P12" s="423" t="s">
        <v>17</v>
      </c>
      <c r="Q12" s="423" t="s">
        <v>17</v>
      </c>
      <c r="R12" s="423" t="s">
        <v>17</v>
      </c>
    </row>
    <row r="13" spans="1:18" ht="85.5" customHeight="1" x14ac:dyDescent="0.25">
      <c r="A13" s="549" t="s">
        <v>1293</v>
      </c>
      <c r="B13" s="549" t="s">
        <v>989</v>
      </c>
      <c r="C13" s="549" t="s">
        <v>320</v>
      </c>
      <c r="D13" s="549" t="s">
        <v>321</v>
      </c>
      <c r="E13" s="549">
        <v>18</v>
      </c>
      <c r="F13" s="549" t="s">
        <v>1345</v>
      </c>
      <c r="G13" s="549" t="s">
        <v>2037</v>
      </c>
      <c r="H13" s="549" t="s">
        <v>839</v>
      </c>
      <c r="I13" s="129">
        <v>600000</v>
      </c>
      <c r="J13" s="129" t="s">
        <v>17</v>
      </c>
      <c r="K13" s="129" t="s">
        <v>17</v>
      </c>
      <c r="L13" s="549" t="s">
        <v>840</v>
      </c>
      <c r="M13" s="423" t="s">
        <v>2991</v>
      </c>
      <c r="N13" s="423" t="s">
        <v>2991</v>
      </c>
      <c r="O13" s="420">
        <v>3</v>
      </c>
      <c r="P13" s="423" t="s">
        <v>17</v>
      </c>
      <c r="Q13" s="423" t="s">
        <v>17</v>
      </c>
      <c r="R13" s="423" t="s">
        <v>2991</v>
      </c>
    </row>
    <row r="14" spans="1:18" ht="24" customHeight="1" x14ac:dyDescent="0.25">
      <c r="A14" s="549"/>
      <c r="B14" s="549"/>
      <c r="C14" s="549"/>
      <c r="D14" s="549"/>
      <c r="E14" s="549"/>
      <c r="F14" s="549"/>
      <c r="G14" s="549"/>
      <c r="H14" s="549"/>
      <c r="I14" s="129" t="s">
        <v>1746</v>
      </c>
      <c r="J14" s="129" t="s">
        <v>17</v>
      </c>
      <c r="K14" s="129" t="s">
        <v>17</v>
      </c>
      <c r="L14" s="549"/>
      <c r="M14" s="423">
        <v>150000</v>
      </c>
      <c r="N14" s="627" t="s">
        <v>2992</v>
      </c>
      <c r="O14" s="628"/>
      <c r="P14" s="423" t="s">
        <v>17</v>
      </c>
      <c r="Q14" s="423" t="s">
        <v>17</v>
      </c>
      <c r="R14" s="423" t="s">
        <v>17</v>
      </c>
    </row>
    <row r="15" spans="1:18" ht="75.75" customHeight="1" x14ac:dyDescent="0.25">
      <c r="A15" s="549" t="s">
        <v>1294</v>
      </c>
      <c r="B15" s="549" t="s">
        <v>989</v>
      </c>
      <c r="C15" s="549"/>
      <c r="D15" s="549" t="s">
        <v>322</v>
      </c>
      <c r="E15" s="549">
        <v>37</v>
      </c>
      <c r="F15" s="549" t="s">
        <v>1345</v>
      </c>
      <c r="G15" s="549" t="s">
        <v>2038</v>
      </c>
      <c r="H15" s="549" t="s">
        <v>839</v>
      </c>
      <c r="I15" s="129">
        <v>600000</v>
      </c>
      <c r="J15" s="129" t="s">
        <v>17</v>
      </c>
      <c r="K15" s="129" t="s">
        <v>17</v>
      </c>
      <c r="L15" s="549" t="s">
        <v>1747</v>
      </c>
      <c r="M15" s="423" t="s">
        <v>2991</v>
      </c>
      <c r="N15" s="423" t="s">
        <v>2991</v>
      </c>
      <c r="O15" s="420">
        <v>3</v>
      </c>
      <c r="P15" s="423" t="s">
        <v>17</v>
      </c>
      <c r="Q15" s="423" t="s">
        <v>17</v>
      </c>
      <c r="R15" s="423" t="s">
        <v>2991</v>
      </c>
    </row>
    <row r="16" spans="1:18" ht="24.75" customHeight="1" x14ac:dyDescent="0.25">
      <c r="A16" s="549"/>
      <c r="B16" s="549"/>
      <c r="C16" s="549"/>
      <c r="D16" s="549"/>
      <c r="E16" s="549"/>
      <c r="F16" s="549"/>
      <c r="G16" s="549"/>
      <c r="H16" s="549"/>
      <c r="I16" s="129" t="s">
        <v>1748</v>
      </c>
      <c r="J16" s="129" t="s">
        <v>17</v>
      </c>
      <c r="K16" s="129" t="s">
        <v>17</v>
      </c>
      <c r="L16" s="549"/>
      <c r="M16" s="423">
        <v>150000</v>
      </c>
      <c r="N16" s="627" t="s">
        <v>2992</v>
      </c>
      <c r="O16" s="628"/>
      <c r="P16" s="423" t="s">
        <v>17</v>
      </c>
      <c r="Q16" s="423" t="s">
        <v>17</v>
      </c>
      <c r="R16" s="423" t="s">
        <v>17</v>
      </c>
    </row>
    <row r="17" spans="1:18" ht="48" x14ac:dyDescent="0.25">
      <c r="A17" s="549" t="s">
        <v>1295</v>
      </c>
      <c r="B17" s="549" t="s">
        <v>989</v>
      </c>
      <c r="C17" s="549" t="s">
        <v>323</v>
      </c>
      <c r="D17" s="549" t="s">
        <v>324</v>
      </c>
      <c r="E17" s="549" t="s">
        <v>325</v>
      </c>
      <c r="F17" s="549" t="s">
        <v>1346</v>
      </c>
      <c r="G17" s="549" t="s">
        <v>2039</v>
      </c>
      <c r="H17" s="549" t="s">
        <v>839</v>
      </c>
      <c r="I17" s="129">
        <v>320000</v>
      </c>
      <c r="J17" s="129" t="s">
        <v>17</v>
      </c>
      <c r="K17" s="129" t="s">
        <v>17</v>
      </c>
      <c r="L17" s="549" t="s">
        <v>1747</v>
      </c>
      <c r="M17" s="423" t="s">
        <v>2993</v>
      </c>
      <c r="N17" s="423" t="s">
        <v>2994</v>
      </c>
      <c r="O17" s="420">
        <v>3</v>
      </c>
      <c r="P17" s="423" t="s">
        <v>17</v>
      </c>
      <c r="Q17" s="423" t="s">
        <v>17</v>
      </c>
      <c r="R17" s="420" t="s">
        <v>2995</v>
      </c>
    </row>
    <row r="18" spans="1:18" ht="26.25" customHeight="1" x14ac:dyDescent="0.25">
      <c r="A18" s="549"/>
      <c r="B18" s="549"/>
      <c r="C18" s="549"/>
      <c r="D18" s="549"/>
      <c r="E18" s="549"/>
      <c r="F18" s="549"/>
      <c r="G18" s="549"/>
      <c r="H18" s="549"/>
      <c r="I18" s="129">
        <v>5481001316</v>
      </c>
      <c r="J18" s="129" t="s">
        <v>17</v>
      </c>
      <c r="K18" s="129" t="s">
        <v>17</v>
      </c>
      <c r="L18" s="549"/>
      <c r="M18" s="423">
        <v>40000</v>
      </c>
      <c r="N18" s="423">
        <v>40000</v>
      </c>
      <c r="O18" s="423" t="s">
        <v>17</v>
      </c>
      <c r="P18" s="423" t="s">
        <v>17</v>
      </c>
      <c r="Q18" s="423" t="s">
        <v>17</v>
      </c>
      <c r="R18" s="423" t="s">
        <v>17</v>
      </c>
    </row>
    <row r="19" spans="1:18" ht="84" x14ac:dyDescent="0.25">
      <c r="A19" s="549" t="s">
        <v>1296</v>
      </c>
      <c r="B19" s="549" t="s">
        <v>989</v>
      </c>
      <c r="C19" s="549" t="s">
        <v>101</v>
      </c>
      <c r="D19" s="549" t="s">
        <v>1347</v>
      </c>
      <c r="E19" s="549" t="s">
        <v>651</v>
      </c>
      <c r="F19" s="549" t="s">
        <v>621</v>
      </c>
      <c r="G19" s="549" t="s">
        <v>1749</v>
      </c>
      <c r="H19" s="549" t="s">
        <v>1750</v>
      </c>
      <c r="I19" s="129" t="s">
        <v>17</v>
      </c>
      <c r="J19" s="129" t="s">
        <v>17</v>
      </c>
      <c r="K19" s="129" t="s">
        <v>17</v>
      </c>
      <c r="L19" s="549" t="s">
        <v>38</v>
      </c>
      <c r="M19" s="423" t="s">
        <v>2040</v>
      </c>
      <c r="N19" s="423" t="s">
        <v>2996</v>
      </c>
      <c r="O19" s="420">
        <v>2</v>
      </c>
      <c r="P19" s="423" t="s">
        <v>2997</v>
      </c>
      <c r="Q19" s="423" t="s">
        <v>2998</v>
      </c>
      <c r="R19" s="420" t="s">
        <v>2999</v>
      </c>
    </row>
    <row r="20" spans="1:18" x14ac:dyDescent="0.25">
      <c r="A20" s="549"/>
      <c r="B20" s="549"/>
      <c r="C20" s="549"/>
      <c r="D20" s="549"/>
      <c r="E20" s="549"/>
      <c r="F20" s="549"/>
      <c r="G20" s="549"/>
      <c r="H20" s="549"/>
      <c r="I20" s="129" t="s">
        <v>17</v>
      </c>
      <c r="J20" s="129" t="s">
        <v>17</v>
      </c>
      <c r="K20" s="129" t="s">
        <v>17</v>
      </c>
      <c r="L20" s="549"/>
      <c r="M20" s="423" t="s">
        <v>17</v>
      </c>
      <c r="N20" s="423" t="s">
        <v>17</v>
      </c>
      <c r="O20" s="423" t="s">
        <v>17</v>
      </c>
      <c r="P20" s="423" t="s">
        <v>17</v>
      </c>
      <c r="Q20" s="423" t="s">
        <v>17</v>
      </c>
      <c r="R20" s="423" t="s">
        <v>17</v>
      </c>
    </row>
    <row r="21" spans="1:18" ht="72" x14ac:dyDescent="0.25">
      <c r="A21" s="549" t="s">
        <v>1297</v>
      </c>
      <c r="B21" s="549" t="s">
        <v>989</v>
      </c>
      <c r="C21" s="549" t="s">
        <v>102</v>
      </c>
      <c r="D21" s="549" t="s">
        <v>1348</v>
      </c>
      <c r="E21" s="549" t="s">
        <v>651</v>
      </c>
      <c r="F21" s="549" t="s">
        <v>1349</v>
      </c>
      <c r="G21" s="549" t="s">
        <v>2041</v>
      </c>
      <c r="H21" s="549" t="s">
        <v>1751</v>
      </c>
      <c r="I21" s="129" t="s">
        <v>17</v>
      </c>
      <c r="J21" s="129" t="s">
        <v>17</v>
      </c>
      <c r="K21" s="129" t="s">
        <v>17</v>
      </c>
      <c r="L21" s="549" t="s">
        <v>37</v>
      </c>
      <c r="M21" s="423" t="s">
        <v>1350</v>
      </c>
      <c r="N21" s="423" t="s">
        <v>3000</v>
      </c>
      <c r="O21" s="420">
        <v>3</v>
      </c>
      <c r="P21" s="423" t="s">
        <v>17</v>
      </c>
      <c r="Q21" s="423" t="s">
        <v>17</v>
      </c>
      <c r="R21" s="148" t="s">
        <v>3001</v>
      </c>
    </row>
    <row r="22" spans="1:18" x14ac:dyDescent="0.25">
      <c r="A22" s="549"/>
      <c r="B22" s="549"/>
      <c r="C22" s="549"/>
      <c r="D22" s="549"/>
      <c r="E22" s="549"/>
      <c r="F22" s="549"/>
      <c r="G22" s="549"/>
      <c r="H22" s="549"/>
      <c r="I22" s="129" t="s">
        <v>17</v>
      </c>
      <c r="J22" s="129" t="s">
        <v>17</v>
      </c>
      <c r="K22" s="129" t="s">
        <v>17</v>
      </c>
      <c r="L22" s="549"/>
      <c r="M22" s="423" t="s">
        <v>17</v>
      </c>
      <c r="N22" s="423" t="s">
        <v>17</v>
      </c>
      <c r="O22" s="423" t="s">
        <v>17</v>
      </c>
      <c r="P22" s="423" t="s">
        <v>17</v>
      </c>
      <c r="Q22" s="423" t="s">
        <v>17</v>
      </c>
      <c r="R22" s="423" t="s">
        <v>17</v>
      </c>
    </row>
  </sheetData>
  <mergeCells count="79">
    <mergeCell ref="A1:F1"/>
    <mergeCell ref="A3:F3"/>
    <mergeCell ref="A6:A8"/>
    <mergeCell ref="B6:B8"/>
    <mergeCell ref="C6:C8"/>
    <mergeCell ref="D6:D8"/>
    <mergeCell ref="E6:E8"/>
    <mergeCell ref="F6:F8"/>
    <mergeCell ref="G6:G8"/>
    <mergeCell ref="H6:H8"/>
    <mergeCell ref="I6:L6"/>
    <mergeCell ref="L7:L8"/>
    <mergeCell ref="M6:R6"/>
    <mergeCell ref="M7:R7"/>
    <mergeCell ref="G9:G10"/>
    <mergeCell ref="H9:H10"/>
    <mergeCell ref="L9:L10"/>
    <mergeCell ref="A11:A12"/>
    <mergeCell ref="B11:B12"/>
    <mergeCell ref="C11:C12"/>
    <mergeCell ref="D11:D12"/>
    <mergeCell ref="E11:E12"/>
    <mergeCell ref="F11:F12"/>
    <mergeCell ref="G11:G12"/>
    <mergeCell ref="A9:A10"/>
    <mergeCell ref="B9:B10"/>
    <mergeCell ref="C9:C10"/>
    <mergeCell ref="D9:D10"/>
    <mergeCell ref="E9:E10"/>
    <mergeCell ref="F9:F10"/>
    <mergeCell ref="H11:H12"/>
    <mergeCell ref="L11:L12"/>
    <mergeCell ref="A13:A14"/>
    <mergeCell ref="B13:B14"/>
    <mergeCell ref="C13:C14"/>
    <mergeCell ref="D13:D14"/>
    <mergeCell ref="E13:E14"/>
    <mergeCell ref="F13:F14"/>
    <mergeCell ref="G13:G14"/>
    <mergeCell ref="H13:H14"/>
    <mergeCell ref="L13:L14"/>
    <mergeCell ref="A15:A16"/>
    <mergeCell ref="B15:B16"/>
    <mergeCell ref="C15:C16"/>
    <mergeCell ref="D15:D16"/>
    <mergeCell ref="E15:E16"/>
    <mergeCell ref="G15:G16"/>
    <mergeCell ref="H15:H16"/>
    <mergeCell ref="L15:L16"/>
    <mergeCell ref="G17:G18"/>
    <mergeCell ref="H17:H18"/>
    <mergeCell ref="L17:L18"/>
    <mergeCell ref="D17:D18"/>
    <mergeCell ref="E17:E18"/>
    <mergeCell ref="D19:D20"/>
    <mergeCell ref="E19:E20"/>
    <mergeCell ref="F15:F16"/>
    <mergeCell ref="F17:F18"/>
    <mergeCell ref="A19:A20"/>
    <mergeCell ref="B19:B20"/>
    <mergeCell ref="C19:C20"/>
    <mergeCell ref="A17:A18"/>
    <mergeCell ref="B17:B18"/>
    <mergeCell ref="C17:C18"/>
    <mergeCell ref="F21:F22"/>
    <mergeCell ref="G21:G22"/>
    <mergeCell ref="H21:H22"/>
    <mergeCell ref="F19:F20"/>
    <mergeCell ref="G19:G20"/>
    <mergeCell ref="A21:A22"/>
    <mergeCell ref="B21:B22"/>
    <mergeCell ref="C21:C22"/>
    <mergeCell ref="D21:D22"/>
    <mergeCell ref="E21:E22"/>
    <mergeCell ref="N14:O14"/>
    <mergeCell ref="N16:O16"/>
    <mergeCell ref="L21:L22"/>
    <mergeCell ref="H19:H20"/>
    <mergeCell ref="L19:L20"/>
  </mergeCells>
  <conditionalFormatting sqref="O9:O11 O17 O19 O13 O21">
    <cfRule type="cellIs" dxfId="15" priority="9" operator="equal">
      <formula>5</formula>
    </cfRule>
    <cfRule type="cellIs" dxfId="14" priority="10" operator="equal">
      <formula>1</formula>
    </cfRule>
    <cfRule type="cellIs" dxfId="13" priority="11" operator="equal">
      <formula>"NOT APPLICABLE"</formula>
    </cfRule>
    <cfRule type="cellIs" dxfId="12" priority="12" operator="equal">
      <formula>5</formula>
    </cfRule>
    <cfRule type="cellIs" dxfId="11" priority="13" operator="equal">
      <formula>4</formula>
    </cfRule>
    <cfRule type="cellIs" dxfId="10" priority="14" operator="equal">
      <formula>3</formula>
    </cfRule>
    <cfRule type="cellIs" dxfId="9" priority="15" operator="equal">
      <formula>2</formula>
    </cfRule>
    <cfRule type="cellIs" dxfId="8" priority="16" operator="equal">
      <formula>1</formula>
    </cfRule>
  </conditionalFormatting>
  <conditionalFormatting sqref="O15">
    <cfRule type="cellIs" dxfId="7" priority="1" operator="equal">
      <formula>5</formula>
    </cfRule>
    <cfRule type="cellIs" dxfId="6" priority="2" operator="equal">
      <formula>1</formula>
    </cfRule>
    <cfRule type="cellIs" dxfId="5" priority="3" operator="equal">
      <formula>"NOT APPLICABLE"</formula>
    </cfRule>
    <cfRule type="cellIs" dxfId="4" priority="4" operator="equal">
      <formula>5</formula>
    </cfRule>
    <cfRule type="cellIs" dxfId="3" priority="5" operator="equal">
      <formula>4</formula>
    </cfRule>
    <cfRule type="cellIs" dxfId="2" priority="6" operator="equal">
      <formula>3</formula>
    </cfRule>
    <cfRule type="cellIs" dxfId="1" priority="7" operator="equal">
      <formula>2</formula>
    </cfRule>
    <cfRule type="cellIs" dxfId="0" priority="8" operator="equal">
      <formula>1</formula>
    </cfRule>
  </conditionalFormatting>
  <pageMargins left="0.39370078740157483" right="0.39370078740157483" top="0.39370078740157483" bottom="0.39370078740157483" header="0.39370078740157483" footer="0.39370078740157483"/>
  <pageSetup paperSize="9" scale="75" firstPageNumber="66" fitToHeight="0" orientation="landscape" r:id="rId1"/>
  <headerFooter>
    <oddHeader>&amp;CSDBIP 2012/2013</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O9:O11 O13:O17 O19 O21</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9"/>
  <sheetViews>
    <sheetView tabSelected="1" view="pageBreakPreview" topLeftCell="A156" zoomScaleSheetLayoutView="100" workbookViewId="0">
      <selection activeCell="J350" sqref="J350"/>
    </sheetView>
  </sheetViews>
  <sheetFormatPr defaultRowHeight="15" x14ac:dyDescent="0.25"/>
  <cols>
    <col min="1" max="1" width="9.140625" style="99"/>
    <col min="2" max="2" width="28.7109375" style="99" bestFit="1" customWidth="1"/>
    <col min="3" max="5" width="9.140625" style="99"/>
    <col min="6" max="7" width="10.140625" style="99" bestFit="1" customWidth="1"/>
    <col min="8" max="16384" width="9.140625" style="99"/>
  </cols>
  <sheetData>
    <row r="1" spans="1:9" ht="17.25" hidden="1" thickBot="1" x14ac:dyDescent="0.3">
      <c r="A1" s="186"/>
      <c r="B1" s="223" t="s">
        <v>2116</v>
      </c>
      <c r="C1" s="224">
        <v>0</v>
      </c>
      <c r="D1" s="224"/>
      <c r="E1" s="225"/>
      <c r="F1" s="225"/>
      <c r="G1" s="226"/>
      <c r="H1" s="226"/>
    </row>
    <row r="3" spans="1:9" ht="16.5" x14ac:dyDescent="0.25">
      <c r="A3" s="227"/>
      <c r="B3" s="213" t="s">
        <v>2109</v>
      </c>
      <c r="C3" s="228">
        <v>1</v>
      </c>
      <c r="D3" s="228">
        <v>1</v>
      </c>
      <c r="E3" s="228">
        <v>1</v>
      </c>
      <c r="F3" s="228"/>
      <c r="G3" s="228"/>
      <c r="H3" s="226"/>
    </row>
    <row r="4" spans="1:9" ht="16.5" x14ac:dyDescent="0.25">
      <c r="A4" s="229"/>
      <c r="B4" s="213" t="s">
        <v>2390</v>
      </c>
      <c r="C4" s="231">
        <v>4.02E-2</v>
      </c>
      <c r="D4" s="230">
        <v>8.3599999999999994E-2</v>
      </c>
      <c r="E4" s="230">
        <v>3.5799999999999998E-2</v>
      </c>
      <c r="F4" s="231"/>
      <c r="G4" s="231"/>
      <c r="H4" s="232"/>
    </row>
    <row r="5" spans="1:9" ht="16.5" x14ac:dyDescent="0.25">
      <c r="A5" s="233"/>
      <c r="B5" s="213" t="s">
        <v>2389</v>
      </c>
      <c r="C5" s="231">
        <v>0.25829999999999997</v>
      </c>
      <c r="D5" s="230">
        <v>0.21729999999999999</v>
      </c>
      <c r="E5" s="230">
        <v>0.18629999999999999</v>
      </c>
      <c r="F5" s="231"/>
      <c r="G5" s="231"/>
      <c r="H5" s="232"/>
    </row>
    <row r="6" spans="1:9" ht="16.5" x14ac:dyDescent="0.25">
      <c r="A6" s="234"/>
      <c r="B6" s="213" t="s">
        <v>2391</v>
      </c>
      <c r="C6" s="231">
        <v>0.47310000000000002</v>
      </c>
      <c r="D6" s="230">
        <v>0.42799999999999999</v>
      </c>
      <c r="E6" s="230">
        <v>0.42649999999999999</v>
      </c>
      <c r="F6" s="231"/>
      <c r="G6" s="231"/>
      <c r="H6" s="232"/>
      <c r="I6" s="99" t="s">
        <v>2264</v>
      </c>
    </row>
    <row r="7" spans="1:9" ht="16.5" x14ac:dyDescent="0.25">
      <c r="A7" s="235"/>
      <c r="B7" s="213" t="s">
        <v>2392</v>
      </c>
      <c r="C7" s="231">
        <v>7.3800000000000004E-2</v>
      </c>
      <c r="D7" s="230">
        <v>9.3600000000000003E-2</v>
      </c>
      <c r="E7" s="230">
        <v>6.8099999999999994E-2</v>
      </c>
      <c r="F7" s="231"/>
      <c r="G7" s="231"/>
      <c r="H7" s="232"/>
    </row>
    <row r="8" spans="1:9" ht="16.5" x14ac:dyDescent="0.25">
      <c r="A8" s="479"/>
      <c r="B8" s="213" t="s">
        <v>2393</v>
      </c>
      <c r="C8" s="228">
        <v>0</v>
      </c>
      <c r="D8" s="228">
        <v>0</v>
      </c>
      <c r="E8" s="230">
        <v>2.5000000000000001E-2</v>
      </c>
      <c r="F8" s="231"/>
      <c r="G8" s="231"/>
      <c r="H8" s="232"/>
    </row>
    <row r="9" spans="1:9" ht="16.5" x14ac:dyDescent="0.25">
      <c r="A9" s="236"/>
      <c r="B9" s="213" t="s">
        <v>2115</v>
      </c>
      <c r="C9" s="231">
        <v>0.15429999999999999</v>
      </c>
      <c r="D9" s="230">
        <v>0.1772</v>
      </c>
      <c r="E9" s="230">
        <v>0.25800000000000001</v>
      </c>
      <c r="F9" s="231"/>
      <c r="G9" s="231"/>
      <c r="H9" s="232"/>
    </row>
    <row r="10" spans="1:9" ht="16.5" hidden="1" x14ac:dyDescent="0.25">
      <c r="A10" s="237"/>
      <c r="B10" s="213" t="s">
        <v>2116</v>
      </c>
      <c r="C10" s="231">
        <v>6.7999999999999996E-3</v>
      </c>
      <c r="D10" s="228"/>
      <c r="E10" s="228"/>
      <c r="F10" s="228"/>
      <c r="G10" s="228"/>
      <c r="H10" s="226"/>
    </row>
    <row r="14" spans="1:9" ht="16.5" x14ac:dyDescent="0.25">
      <c r="A14" s="227"/>
      <c r="B14" s="213" t="s">
        <v>2109</v>
      </c>
      <c r="C14" s="228">
        <v>1</v>
      </c>
      <c r="D14" s="228">
        <v>1</v>
      </c>
      <c r="E14" s="228">
        <v>1</v>
      </c>
      <c r="F14" s="228"/>
      <c r="G14" s="228"/>
      <c r="H14" s="226"/>
    </row>
    <row r="15" spans="1:9" ht="16.5" x14ac:dyDescent="0.25">
      <c r="A15" s="229"/>
      <c r="B15" s="213" t="s">
        <v>2390</v>
      </c>
      <c r="C15" s="231">
        <v>1.49E-2</v>
      </c>
      <c r="D15" s="231">
        <v>0.11940000000000001</v>
      </c>
      <c r="E15" s="231">
        <v>4.6100000000000002E-2</v>
      </c>
      <c r="F15" s="231"/>
      <c r="G15" s="231"/>
      <c r="H15" s="232"/>
    </row>
    <row r="16" spans="1:9" ht="16.5" x14ac:dyDescent="0.25">
      <c r="A16" s="233"/>
      <c r="B16" s="213" t="s">
        <v>2389</v>
      </c>
      <c r="C16" s="231">
        <v>0.38900000000000001</v>
      </c>
      <c r="D16" s="231">
        <v>0.32829999999999998</v>
      </c>
      <c r="E16" s="231">
        <v>0.30759999999999998</v>
      </c>
      <c r="F16" s="231"/>
      <c r="G16" s="231"/>
      <c r="H16" s="232"/>
    </row>
    <row r="17" spans="1:9" ht="16.5" x14ac:dyDescent="0.25">
      <c r="A17" s="234"/>
      <c r="B17" s="213" t="s">
        <v>2391</v>
      </c>
      <c r="C17" s="231">
        <v>0.47760000000000002</v>
      </c>
      <c r="D17" s="231">
        <v>0.3422</v>
      </c>
      <c r="E17" s="231">
        <v>0.3846</v>
      </c>
      <c r="F17" s="231"/>
      <c r="G17" s="231"/>
      <c r="H17" s="232"/>
      <c r="I17" s="99" t="s">
        <v>2265</v>
      </c>
    </row>
    <row r="18" spans="1:9" ht="16.5" x14ac:dyDescent="0.25">
      <c r="A18" s="235"/>
      <c r="B18" s="213" t="s">
        <v>2392</v>
      </c>
      <c r="C18" s="231">
        <v>0.10440000000000001</v>
      </c>
      <c r="D18" s="231">
        <v>0.19400000000000001</v>
      </c>
      <c r="E18" s="231">
        <v>1.5299999999999999E-2</v>
      </c>
      <c r="F18" s="231"/>
      <c r="G18" s="231"/>
      <c r="H18" s="232"/>
    </row>
    <row r="19" spans="1:9" ht="16.5" x14ac:dyDescent="0.25">
      <c r="A19" s="479"/>
      <c r="B19" s="213" t="s">
        <v>2393</v>
      </c>
      <c r="C19" s="228">
        <v>0</v>
      </c>
      <c r="D19" s="228">
        <v>0</v>
      </c>
      <c r="E19" s="230">
        <v>1.5299999999999999E-2</v>
      </c>
      <c r="F19" s="231"/>
      <c r="G19" s="231"/>
      <c r="H19" s="232"/>
    </row>
    <row r="20" spans="1:9" ht="16.5" x14ac:dyDescent="0.25">
      <c r="A20" s="236"/>
      <c r="B20" s="213" t="s">
        <v>2115</v>
      </c>
      <c r="C20" s="231">
        <v>1.49E-2</v>
      </c>
      <c r="D20" s="231">
        <v>1.49E-2</v>
      </c>
      <c r="E20" s="231">
        <v>0.23069999999999999</v>
      </c>
      <c r="F20" s="231"/>
      <c r="G20" s="231"/>
      <c r="H20" s="226"/>
    </row>
    <row r="21" spans="1:9" ht="16.5" hidden="1" x14ac:dyDescent="0.25">
      <c r="A21" s="237"/>
      <c r="B21" s="213" t="s">
        <v>2116</v>
      </c>
      <c r="C21" s="231">
        <v>1.09E-2</v>
      </c>
      <c r="D21" s="228"/>
      <c r="E21" s="228"/>
      <c r="F21" s="228"/>
      <c r="G21" s="228"/>
      <c r="H21" s="226"/>
    </row>
    <row r="25" spans="1:9" ht="16.5" x14ac:dyDescent="0.25">
      <c r="A25" s="227"/>
      <c r="B25" s="213" t="s">
        <v>2109</v>
      </c>
      <c r="C25" s="228">
        <v>1</v>
      </c>
      <c r="D25" s="228">
        <v>1</v>
      </c>
      <c r="E25" s="228">
        <v>1</v>
      </c>
      <c r="F25" s="228"/>
      <c r="G25" s="228"/>
      <c r="H25" s="226"/>
    </row>
    <row r="26" spans="1:9" ht="16.5" x14ac:dyDescent="0.25">
      <c r="A26" s="229"/>
      <c r="B26" s="213" t="s">
        <v>2390</v>
      </c>
      <c r="C26" s="231">
        <v>7.2400000000000006E-2</v>
      </c>
      <c r="D26" s="231">
        <v>7.2400000000000006E-2</v>
      </c>
      <c r="E26" s="231">
        <v>1.5599999999999999E-2</v>
      </c>
      <c r="F26" s="231"/>
      <c r="G26" s="231"/>
      <c r="H26" s="232"/>
    </row>
    <row r="27" spans="1:9" ht="16.5" x14ac:dyDescent="0.25">
      <c r="A27" s="233"/>
      <c r="B27" s="213" t="s">
        <v>2389</v>
      </c>
      <c r="C27" s="231">
        <v>0.23180000000000001</v>
      </c>
      <c r="D27" s="231">
        <v>0.20280000000000001</v>
      </c>
      <c r="E27" s="240">
        <v>0.125</v>
      </c>
      <c r="F27" s="231"/>
      <c r="G27" s="231"/>
      <c r="H27" s="232"/>
    </row>
    <row r="28" spans="1:9" ht="16.5" x14ac:dyDescent="0.25">
      <c r="A28" s="234"/>
      <c r="B28" s="213" t="s">
        <v>2391</v>
      </c>
      <c r="C28" s="231">
        <v>0.36230000000000001</v>
      </c>
      <c r="D28" s="231">
        <v>0.3478</v>
      </c>
      <c r="E28" s="231">
        <v>0.3281</v>
      </c>
      <c r="F28" s="231"/>
      <c r="G28" s="231"/>
      <c r="H28" s="232"/>
      <c r="I28" s="99" t="s">
        <v>2266</v>
      </c>
    </row>
    <row r="29" spans="1:9" ht="16.5" x14ac:dyDescent="0.25">
      <c r="A29" s="235"/>
      <c r="B29" s="213" t="s">
        <v>2392</v>
      </c>
      <c r="C29" s="231">
        <v>2.8899999999999999E-2</v>
      </c>
      <c r="D29" s="231">
        <v>1.44E-2</v>
      </c>
      <c r="E29" s="231">
        <v>1.5599999999999999E-2</v>
      </c>
      <c r="F29" s="231"/>
      <c r="G29" s="231"/>
      <c r="H29" s="232"/>
    </row>
    <row r="30" spans="1:9" ht="16.5" x14ac:dyDescent="0.25">
      <c r="A30" s="479"/>
      <c r="B30" s="213" t="s">
        <v>2393</v>
      </c>
      <c r="C30" s="228">
        <v>0</v>
      </c>
      <c r="D30" s="228">
        <v>0</v>
      </c>
      <c r="E30" s="239">
        <v>0</v>
      </c>
      <c r="F30" s="231"/>
      <c r="G30" s="231"/>
      <c r="H30" s="232"/>
    </row>
    <row r="31" spans="1:9" ht="16.5" x14ac:dyDescent="0.25">
      <c r="A31" s="236"/>
      <c r="B31" s="213" t="s">
        <v>2115</v>
      </c>
      <c r="C31" s="231">
        <v>0.30430000000000001</v>
      </c>
      <c r="D31" s="231">
        <v>0.36230000000000001</v>
      </c>
      <c r="E31" s="231">
        <v>0.51559999999999995</v>
      </c>
      <c r="F31" s="231"/>
      <c r="G31" s="231"/>
      <c r="H31" s="232"/>
    </row>
    <row r="32" spans="1:9" ht="16.5" hidden="1" x14ac:dyDescent="0.25">
      <c r="A32" s="237"/>
      <c r="B32" s="213" t="s">
        <v>2116</v>
      </c>
      <c r="C32" s="228">
        <v>0</v>
      </c>
      <c r="D32" s="228"/>
      <c r="E32" s="228"/>
      <c r="F32" s="228"/>
      <c r="G32" s="228"/>
      <c r="H32" s="226"/>
    </row>
    <row r="36" spans="1:9" ht="16.5" x14ac:dyDescent="0.25">
      <c r="A36" s="227"/>
      <c r="B36" s="213" t="s">
        <v>2109</v>
      </c>
      <c r="C36" s="228">
        <v>1</v>
      </c>
      <c r="D36" s="228">
        <v>1</v>
      </c>
      <c r="E36" s="228">
        <v>1</v>
      </c>
      <c r="F36" s="228"/>
      <c r="G36" s="228"/>
      <c r="H36" s="226"/>
    </row>
    <row r="37" spans="1:9" ht="16.5" x14ac:dyDescent="0.25">
      <c r="A37" s="229"/>
      <c r="B37" s="213" t="s">
        <v>2390</v>
      </c>
      <c r="C37" s="231">
        <v>6.6600000000000006E-2</v>
      </c>
      <c r="D37" s="231">
        <v>1.3299999999999999E-2</v>
      </c>
      <c r="E37" s="228">
        <v>0</v>
      </c>
      <c r="F37" s="231"/>
      <c r="G37" s="231"/>
      <c r="H37" s="232"/>
    </row>
    <row r="38" spans="1:9" ht="16.5" x14ac:dyDescent="0.25">
      <c r="A38" s="233"/>
      <c r="B38" s="213" t="s">
        <v>2389</v>
      </c>
      <c r="C38" s="228">
        <v>0.2</v>
      </c>
      <c r="D38" s="231">
        <v>6.6600000000000006E-2</v>
      </c>
      <c r="E38" s="231">
        <v>0.18179999999999999</v>
      </c>
      <c r="F38" s="231"/>
      <c r="G38" s="231"/>
      <c r="H38" s="232"/>
    </row>
    <row r="39" spans="1:9" ht="16.5" x14ac:dyDescent="0.25">
      <c r="A39" s="234"/>
      <c r="B39" s="213" t="s">
        <v>2391</v>
      </c>
      <c r="C39" s="231">
        <v>6.6600000000000006E-2</v>
      </c>
      <c r="D39" s="231">
        <v>0.33329999999999999</v>
      </c>
      <c r="E39" s="231">
        <v>0.18179999999999999</v>
      </c>
      <c r="F39" s="231"/>
      <c r="G39" s="231"/>
      <c r="H39" s="232"/>
      <c r="I39" s="99" t="s">
        <v>2267</v>
      </c>
    </row>
    <row r="40" spans="1:9" ht="16.5" x14ac:dyDescent="0.25">
      <c r="A40" s="235"/>
      <c r="B40" s="213" t="s">
        <v>2392</v>
      </c>
      <c r="C40" s="240">
        <v>0.13300000000000001</v>
      </c>
      <c r="D40" s="231">
        <v>6.6600000000000006E-2</v>
      </c>
      <c r="E40" s="231">
        <v>9.0899999999999995E-2</v>
      </c>
      <c r="F40" s="228"/>
      <c r="G40" s="231"/>
      <c r="H40" s="232"/>
    </row>
    <row r="41" spans="1:9" ht="16.5" x14ac:dyDescent="0.25">
      <c r="A41" s="479"/>
      <c r="B41" s="213" t="s">
        <v>2393</v>
      </c>
      <c r="C41" s="228">
        <v>0</v>
      </c>
      <c r="D41" s="228">
        <v>0</v>
      </c>
      <c r="E41" s="239">
        <v>0</v>
      </c>
      <c r="F41" s="228"/>
      <c r="G41" s="231"/>
      <c r="H41" s="232"/>
    </row>
    <row r="42" spans="1:9" ht="16.5" x14ac:dyDescent="0.25">
      <c r="A42" s="236"/>
      <c r="B42" s="213" t="s">
        <v>2115</v>
      </c>
      <c r="C42" s="231">
        <v>0.53300000000000003</v>
      </c>
      <c r="D42" s="228">
        <v>0.4</v>
      </c>
      <c r="E42" s="231">
        <v>0.5454</v>
      </c>
      <c r="F42" s="231"/>
      <c r="G42" s="228"/>
      <c r="H42" s="226"/>
    </row>
    <row r="43" spans="1:9" ht="16.5" hidden="1" x14ac:dyDescent="0.25">
      <c r="A43" s="237"/>
      <c r="B43" s="213" t="s">
        <v>2116</v>
      </c>
      <c r="C43" s="228">
        <v>0</v>
      </c>
      <c r="D43" s="228"/>
      <c r="E43" s="228"/>
      <c r="F43" s="228"/>
      <c r="G43" s="228"/>
      <c r="H43" s="226"/>
    </row>
    <row r="47" spans="1:9" ht="16.5" x14ac:dyDescent="0.25">
      <c r="A47" s="227"/>
      <c r="B47" s="213" t="s">
        <v>2109</v>
      </c>
      <c r="C47" s="228">
        <v>1</v>
      </c>
      <c r="D47" s="228">
        <v>1</v>
      </c>
      <c r="E47" s="228">
        <v>1</v>
      </c>
      <c r="F47" s="228"/>
      <c r="G47" s="228"/>
      <c r="H47" s="226"/>
    </row>
    <row r="48" spans="1:9" ht="16.5" x14ac:dyDescent="0.25">
      <c r="A48" s="229"/>
      <c r="B48" s="213" t="s">
        <v>2390</v>
      </c>
      <c r="C48" s="231">
        <v>5.3999999999999999E-2</v>
      </c>
      <c r="D48" s="231">
        <v>2.7E-2</v>
      </c>
      <c r="E48" s="228">
        <v>0</v>
      </c>
      <c r="F48" s="231"/>
      <c r="G48" s="231"/>
      <c r="H48" s="232"/>
    </row>
    <row r="49" spans="1:9" ht="16.5" x14ac:dyDescent="0.25">
      <c r="A49" s="233"/>
      <c r="B49" s="213" t="s">
        <v>2389</v>
      </c>
      <c r="C49" s="231">
        <v>0.2432</v>
      </c>
      <c r="D49" s="231">
        <v>0.2162</v>
      </c>
      <c r="E49" s="231">
        <v>0.13880000000000001</v>
      </c>
      <c r="F49" s="231"/>
      <c r="G49" s="231"/>
      <c r="H49" s="232"/>
    </row>
    <row r="50" spans="1:9" ht="16.5" x14ac:dyDescent="0.25">
      <c r="A50" s="234"/>
      <c r="B50" s="213" t="s">
        <v>2391</v>
      </c>
      <c r="C50" s="231">
        <v>0.43240000000000001</v>
      </c>
      <c r="D50" s="231">
        <v>0.3513</v>
      </c>
      <c r="E50" s="231">
        <v>0.33329999999999999</v>
      </c>
      <c r="F50" s="231"/>
      <c r="G50" s="231"/>
      <c r="H50" s="232"/>
      <c r="I50" s="99" t="s">
        <v>2268</v>
      </c>
    </row>
    <row r="51" spans="1:9" ht="16.5" x14ac:dyDescent="0.25">
      <c r="A51" s="235"/>
      <c r="B51" s="213" t="s">
        <v>2392</v>
      </c>
      <c r="C51" s="228">
        <v>0</v>
      </c>
      <c r="D51" s="228">
        <v>0</v>
      </c>
      <c r="E51" s="228">
        <v>0</v>
      </c>
      <c r="F51" s="228"/>
      <c r="G51" s="228"/>
      <c r="H51" s="226"/>
    </row>
    <row r="52" spans="1:9" ht="16.5" x14ac:dyDescent="0.25">
      <c r="A52" s="479"/>
      <c r="B52" s="213" t="s">
        <v>2393</v>
      </c>
      <c r="C52" s="228">
        <v>0</v>
      </c>
      <c r="D52" s="228">
        <v>0</v>
      </c>
      <c r="E52" s="239">
        <v>0</v>
      </c>
      <c r="F52" s="228"/>
      <c r="G52" s="228"/>
      <c r="H52" s="226"/>
    </row>
    <row r="53" spans="1:9" ht="16.5" x14ac:dyDescent="0.25">
      <c r="A53" s="236"/>
      <c r="B53" s="213" t="s">
        <v>2115</v>
      </c>
      <c r="C53" s="231">
        <v>0.2702</v>
      </c>
      <c r="D53" s="231">
        <v>0.40539999999999998</v>
      </c>
      <c r="E53" s="231">
        <v>0.52769999999999995</v>
      </c>
      <c r="F53" s="228"/>
      <c r="G53" s="228"/>
      <c r="H53" s="226"/>
    </row>
    <row r="54" spans="1:9" ht="16.5" hidden="1" x14ac:dyDescent="0.25">
      <c r="A54" s="237"/>
      <c r="B54" s="213" t="s">
        <v>2116</v>
      </c>
      <c r="C54" s="228">
        <v>0</v>
      </c>
      <c r="D54" s="228"/>
      <c r="E54" s="228"/>
      <c r="F54" s="228"/>
      <c r="G54" s="228"/>
      <c r="H54" s="226"/>
    </row>
    <row r="58" spans="1:9" ht="16.5" hidden="1" x14ac:dyDescent="0.25">
      <c r="A58" s="227"/>
      <c r="B58" s="213" t="s">
        <v>2109</v>
      </c>
      <c r="C58" s="228">
        <v>1</v>
      </c>
      <c r="D58" s="228"/>
      <c r="E58" s="228"/>
      <c r="F58" s="228"/>
      <c r="G58" s="228"/>
      <c r="H58" s="226"/>
    </row>
    <row r="59" spans="1:9" ht="16.5" hidden="1" x14ac:dyDescent="0.25">
      <c r="A59" s="229"/>
      <c r="B59" s="213" t="s">
        <v>2111</v>
      </c>
      <c r="C59" s="231">
        <v>0.18179999999999999</v>
      </c>
      <c r="D59" s="228"/>
      <c r="E59" s="231"/>
      <c r="F59" s="228"/>
      <c r="G59" s="228"/>
      <c r="H59" s="226"/>
    </row>
    <row r="60" spans="1:9" ht="16.5" hidden="1" x14ac:dyDescent="0.25">
      <c r="A60" s="233"/>
      <c r="B60" s="213" t="s">
        <v>2112</v>
      </c>
      <c r="C60" s="231">
        <v>9.0999999999999998E-2</v>
      </c>
      <c r="D60" s="228"/>
      <c r="E60" s="228"/>
      <c r="F60" s="228"/>
      <c r="G60" s="228"/>
      <c r="H60" s="226"/>
    </row>
    <row r="61" spans="1:9" ht="16.5" hidden="1" x14ac:dyDescent="0.25">
      <c r="A61" s="234"/>
      <c r="B61" s="213" t="s">
        <v>2113</v>
      </c>
      <c r="C61" s="231">
        <v>0.72719999999999996</v>
      </c>
      <c r="D61" s="228"/>
      <c r="E61" s="238"/>
      <c r="F61" s="228"/>
      <c r="G61" s="228"/>
      <c r="H61" s="226"/>
      <c r="I61" s="99" t="s">
        <v>2269</v>
      </c>
    </row>
    <row r="62" spans="1:9" ht="16.5" hidden="1" x14ac:dyDescent="0.25">
      <c r="A62" s="235"/>
      <c r="B62" s="213" t="s">
        <v>2114</v>
      </c>
      <c r="C62" s="228">
        <v>0</v>
      </c>
      <c r="D62" s="228"/>
      <c r="E62" s="228"/>
      <c r="F62" s="228"/>
      <c r="G62" s="228"/>
      <c r="H62" s="226"/>
    </row>
    <row r="63" spans="1:9" ht="16.5" hidden="1" x14ac:dyDescent="0.25">
      <c r="A63" s="236"/>
      <c r="B63" s="213" t="s">
        <v>2115</v>
      </c>
      <c r="C63" s="228">
        <v>0</v>
      </c>
      <c r="D63" s="228"/>
      <c r="E63" s="228"/>
      <c r="F63" s="228"/>
      <c r="G63" s="228"/>
      <c r="H63" s="226"/>
    </row>
    <row r="64" spans="1:9" ht="16.5" hidden="1" x14ac:dyDescent="0.25">
      <c r="A64" s="237"/>
      <c r="B64" s="213" t="s">
        <v>2116</v>
      </c>
      <c r="C64" s="228">
        <v>0</v>
      </c>
      <c r="D64" s="228"/>
      <c r="E64" s="228"/>
      <c r="F64" s="228"/>
      <c r="G64" s="228"/>
      <c r="H64" s="226"/>
    </row>
    <row r="65" spans="1:9" hidden="1" x14ac:dyDescent="0.25"/>
    <row r="66" spans="1:9" hidden="1" x14ac:dyDescent="0.25"/>
    <row r="67" spans="1:9" hidden="1" x14ac:dyDescent="0.25"/>
    <row r="68" spans="1:9" ht="16.5" x14ac:dyDescent="0.25">
      <c r="A68" s="227"/>
      <c r="B68" s="213" t="s">
        <v>2109</v>
      </c>
      <c r="C68" s="228">
        <v>1</v>
      </c>
      <c r="D68" s="228">
        <v>1</v>
      </c>
      <c r="E68" s="228">
        <v>1</v>
      </c>
      <c r="F68" s="228"/>
      <c r="G68" s="228"/>
      <c r="H68" s="226"/>
    </row>
    <row r="69" spans="1:9" ht="16.5" x14ac:dyDescent="0.25">
      <c r="A69" s="229"/>
      <c r="B69" s="213" t="s">
        <v>2390</v>
      </c>
      <c r="C69" s="231">
        <v>0.18179999999999999</v>
      </c>
      <c r="D69" s="231">
        <v>0.18179999999999999</v>
      </c>
      <c r="E69" s="228">
        <v>0.1</v>
      </c>
      <c r="F69" s="228"/>
      <c r="G69" s="228"/>
      <c r="H69" s="226"/>
    </row>
    <row r="70" spans="1:9" ht="16.5" x14ac:dyDescent="0.25">
      <c r="A70" s="233"/>
      <c r="B70" s="213" t="s">
        <v>2389</v>
      </c>
      <c r="C70" s="228">
        <v>0</v>
      </c>
      <c r="D70" s="231">
        <v>0.18179999999999999</v>
      </c>
      <c r="E70" s="228">
        <v>0</v>
      </c>
      <c r="F70" s="228"/>
      <c r="G70" s="228"/>
      <c r="H70" s="226"/>
    </row>
    <row r="71" spans="1:9" ht="16.5" x14ac:dyDescent="0.25">
      <c r="A71" s="234"/>
      <c r="B71" s="213" t="s">
        <v>2391</v>
      </c>
      <c r="C71" s="231">
        <v>0.5454</v>
      </c>
      <c r="D71" s="228">
        <v>0.2727</v>
      </c>
      <c r="E71" s="228">
        <v>0.2</v>
      </c>
      <c r="F71" s="228"/>
      <c r="G71" s="228"/>
      <c r="H71" s="226"/>
      <c r="I71" s="99" t="s">
        <v>2270</v>
      </c>
    </row>
    <row r="72" spans="1:9" ht="16.5" x14ac:dyDescent="0.25">
      <c r="A72" s="235"/>
      <c r="B72" s="213" t="s">
        <v>2392</v>
      </c>
      <c r="C72" s="228">
        <v>0</v>
      </c>
      <c r="D72" s="228">
        <v>0</v>
      </c>
      <c r="E72" s="228">
        <v>0</v>
      </c>
      <c r="F72" s="228"/>
      <c r="G72" s="228"/>
      <c r="H72" s="226"/>
    </row>
    <row r="73" spans="1:9" ht="16.5" x14ac:dyDescent="0.25">
      <c r="A73" s="479"/>
      <c r="B73" s="213" t="s">
        <v>2393</v>
      </c>
      <c r="C73" s="228">
        <v>0</v>
      </c>
      <c r="D73" s="228">
        <v>0</v>
      </c>
      <c r="E73" s="228">
        <v>0</v>
      </c>
      <c r="F73" s="228"/>
      <c r="G73" s="228"/>
      <c r="H73" s="226"/>
    </row>
    <row r="74" spans="1:9" ht="16.5" x14ac:dyDescent="0.25">
      <c r="A74" s="236"/>
      <c r="B74" s="213" t="s">
        <v>2115</v>
      </c>
      <c r="C74" s="231">
        <v>0.2727</v>
      </c>
      <c r="D74" s="231">
        <v>0.36359999999999998</v>
      </c>
      <c r="E74" s="228">
        <v>0.7</v>
      </c>
      <c r="F74" s="228"/>
      <c r="G74" s="228"/>
      <c r="H74" s="226"/>
    </row>
    <row r="75" spans="1:9" ht="16.5" hidden="1" x14ac:dyDescent="0.25">
      <c r="A75" s="237"/>
      <c r="B75" s="213" t="s">
        <v>2116</v>
      </c>
      <c r="C75" s="228">
        <v>0</v>
      </c>
      <c r="D75" s="228"/>
      <c r="E75" s="228"/>
      <c r="F75" s="228"/>
      <c r="G75" s="228"/>
      <c r="H75" s="226"/>
    </row>
    <row r="79" spans="1:9" ht="16.5" x14ac:dyDescent="0.25">
      <c r="A79" s="227"/>
      <c r="B79" s="213" t="s">
        <v>2109</v>
      </c>
      <c r="C79" s="228">
        <v>1</v>
      </c>
      <c r="D79" s="228">
        <v>1</v>
      </c>
      <c r="E79" s="228">
        <v>1</v>
      </c>
      <c r="F79" s="228"/>
      <c r="G79" s="228"/>
      <c r="H79" s="226"/>
    </row>
    <row r="80" spans="1:9" ht="16.5" x14ac:dyDescent="0.25">
      <c r="A80" s="229"/>
      <c r="B80" s="213" t="s">
        <v>2390</v>
      </c>
      <c r="C80" s="228">
        <v>0</v>
      </c>
      <c r="D80" s="228">
        <v>0</v>
      </c>
      <c r="E80" s="228">
        <v>0</v>
      </c>
      <c r="F80" s="228"/>
      <c r="G80" s="231"/>
      <c r="H80" s="226"/>
    </row>
    <row r="81" spans="1:9" ht="16.5" x14ac:dyDescent="0.25">
      <c r="A81" s="233"/>
      <c r="B81" s="213" t="s">
        <v>2389</v>
      </c>
      <c r="C81" s="231">
        <v>0.66659999999999997</v>
      </c>
      <c r="D81" s="228">
        <v>0.5</v>
      </c>
      <c r="E81" s="231">
        <v>0.1666</v>
      </c>
      <c r="F81" s="231"/>
      <c r="G81" s="231"/>
      <c r="H81" s="232"/>
    </row>
    <row r="82" spans="1:9" ht="16.5" x14ac:dyDescent="0.25">
      <c r="A82" s="234"/>
      <c r="B82" s="213" t="s">
        <v>2391</v>
      </c>
      <c r="C82" s="231">
        <v>0.33329999999999999</v>
      </c>
      <c r="D82" s="228">
        <v>0.5</v>
      </c>
      <c r="E82" s="231">
        <v>0.83330000000000004</v>
      </c>
      <c r="F82" s="231"/>
      <c r="G82" s="228"/>
      <c r="H82" s="232"/>
      <c r="I82" s="99" t="s">
        <v>2271</v>
      </c>
    </row>
    <row r="83" spans="1:9" ht="16.5" x14ac:dyDescent="0.25">
      <c r="A83" s="235"/>
      <c r="B83" s="213" t="s">
        <v>2392</v>
      </c>
      <c r="C83" s="228">
        <v>0</v>
      </c>
      <c r="D83" s="228">
        <v>0</v>
      </c>
      <c r="E83" s="228">
        <v>0</v>
      </c>
      <c r="F83" s="231"/>
      <c r="G83" s="231"/>
      <c r="H83" s="226"/>
    </row>
    <row r="84" spans="1:9" ht="16.5" x14ac:dyDescent="0.25">
      <c r="A84" s="479"/>
      <c r="B84" s="213" t="s">
        <v>2393</v>
      </c>
      <c r="C84" s="228">
        <v>0</v>
      </c>
      <c r="D84" s="228">
        <v>0</v>
      </c>
      <c r="E84" s="228">
        <v>0</v>
      </c>
      <c r="F84" s="231"/>
      <c r="G84" s="231"/>
      <c r="H84" s="226"/>
    </row>
    <row r="85" spans="1:9" ht="16.5" x14ac:dyDescent="0.25">
      <c r="A85" s="236"/>
      <c r="B85" s="213" t="s">
        <v>2115</v>
      </c>
      <c r="C85" s="228">
        <v>0</v>
      </c>
      <c r="D85" s="228">
        <v>0</v>
      </c>
      <c r="E85" s="228">
        <v>0</v>
      </c>
      <c r="F85" s="228"/>
      <c r="G85" s="228"/>
      <c r="H85" s="232"/>
    </row>
    <row r="86" spans="1:9" ht="16.5" hidden="1" x14ac:dyDescent="0.25">
      <c r="A86" s="237"/>
      <c r="B86" s="213" t="s">
        <v>2116</v>
      </c>
      <c r="C86" s="228">
        <v>0</v>
      </c>
      <c r="D86" s="228"/>
      <c r="E86" s="228"/>
      <c r="F86" s="228"/>
      <c r="G86" s="228"/>
      <c r="H86" s="226"/>
    </row>
    <row r="90" spans="1:9" ht="16.5" x14ac:dyDescent="0.25">
      <c r="A90" s="227"/>
      <c r="B90" s="213" t="s">
        <v>2109</v>
      </c>
      <c r="C90" s="228">
        <v>1</v>
      </c>
      <c r="D90" s="228">
        <v>1</v>
      </c>
      <c r="E90" s="228">
        <v>1</v>
      </c>
      <c r="F90" s="228"/>
      <c r="G90" s="228"/>
      <c r="H90" s="226"/>
    </row>
    <row r="91" spans="1:9" ht="16.5" x14ac:dyDescent="0.25">
      <c r="A91" s="229"/>
      <c r="B91" s="213" t="s">
        <v>2390</v>
      </c>
      <c r="C91" s="231">
        <v>2.0799999999999999E-2</v>
      </c>
      <c r="D91" s="239">
        <v>0</v>
      </c>
      <c r="E91" s="228">
        <v>0</v>
      </c>
      <c r="F91" s="231"/>
      <c r="G91" s="228"/>
      <c r="H91" s="226"/>
    </row>
    <row r="92" spans="1:9" ht="16.5" x14ac:dyDescent="0.25">
      <c r="A92" s="233"/>
      <c r="B92" s="213" t="s">
        <v>2389</v>
      </c>
      <c r="C92" s="231">
        <v>0.2291</v>
      </c>
      <c r="D92" s="230">
        <v>0.20830000000000001</v>
      </c>
      <c r="E92" s="231">
        <v>0.19040000000000001</v>
      </c>
      <c r="F92" s="231"/>
      <c r="G92" s="231"/>
      <c r="H92" s="226"/>
    </row>
    <row r="93" spans="1:9" ht="16.5" x14ac:dyDescent="0.25">
      <c r="A93" s="234"/>
      <c r="B93" s="213" t="s">
        <v>2391</v>
      </c>
      <c r="C93" s="231">
        <v>0.45829999999999999</v>
      </c>
      <c r="D93" s="239">
        <v>0.5</v>
      </c>
      <c r="E93" s="231">
        <v>0.52380000000000004</v>
      </c>
      <c r="F93" s="231"/>
      <c r="G93" s="231"/>
      <c r="H93" s="226"/>
      <c r="I93" s="99" t="s">
        <v>2272</v>
      </c>
    </row>
    <row r="94" spans="1:9" ht="16.5" x14ac:dyDescent="0.25">
      <c r="A94" s="235"/>
      <c r="B94" s="213" t="s">
        <v>2392</v>
      </c>
      <c r="C94" s="231">
        <v>2.0799999999999999E-2</v>
      </c>
      <c r="D94" s="230">
        <v>6.25E-2</v>
      </c>
      <c r="E94" s="231">
        <v>9.5200000000000007E-2</v>
      </c>
      <c r="F94" s="231"/>
      <c r="G94" s="231"/>
      <c r="H94" s="226"/>
    </row>
    <row r="95" spans="1:9" ht="16.5" x14ac:dyDescent="0.25">
      <c r="A95" s="479"/>
      <c r="B95" s="213" t="s">
        <v>2393</v>
      </c>
      <c r="C95" s="228">
        <v>0</v>
      </c>
      <c r="D95" s="228">
        <v>0</v>
      </c>
      <c r="E95" s="228">
        <v>0</v>
      </c>
      <c r="F95" s="231"/>
      <c r="G95" s="231"/>
      <c r="H95" s="226"/>
    </row>
    <row r="96" spans="1:9" ht="16.5" x14ac:dyDescent="0.25">
      <c r="A96" s="236"/>
      <c r="B96" s="213" t="s">
        <v>2115</v>
      </c>
      <c r="C96" s="231">
        <v>0.27079999999999999</v>
      </c>
      <c r="D96" s="230">
        <v>0.2291</v>
      </c>
      <c r="E96" s="231">
        <v>0.19040000000000001</v>
      </c>
      <c r="F96" s="231"/>
      <c r="G96" s="231"/>
      <c r="H96" s="226"/>
    </row>
    <row r="97" spans="1:9" ht="16.5" hidden="1" x14ac:dyDescent="0.25">
      <c r="A97" s="237"/>
      <c r="B97" s="213" t="s">
        <v>2116</v>
      </c>
      <c r="C97" s="228">
        <v>0</v>
      </c>
      <c r="D97" s="228"/>
      <c r="E97" s="228"/>
      <c r="F97" s="228"/>
      <c r="G97" s="228"/>
      <c r="H97" s="226"/>
    </row>
    <row r="101" spans="1:9" ht="16.5" x14ac:dyDescent="0.25">
      <c r="A101" s="227"/>
      <c r="B101" s="213" t="s">
        <v>2109</v>
      </c>
      <c r="C101" s="228">
        <v>1</v>
      </c>
      <c r="D101" s="228">
        <v>1</v>
      </c>
      <c r="E101" s="228">
        <v>1</v>
      </c>
      <c r="F101" s="228"/>
      <c r="G101" s="228"/>
      <c r="H101" s="226"/>
    </row>
    <row r="102" spans="1:9" ht="16.5" x14ac:dyDescent="0.25">
      <c r="A102" s="229"/>
      <c r="B102" s="213" t="s">
        <v>2390</v>
      </c>
      <c r="C102" s="231">
        <v>9.0899999999999995E-2</v>
      </c>
      <c r="D102" s="228">
        <v>0</v>
      </c>
      <c r="E102" s="239">
        <v>0</v>
      </c>
      <c r="F102" s="228"/>
      <c r="G102" s="228"/>
      <c r="H102" s="226"/>
    </row>
    <row r="103" spans="1:9" ht="16.5" x14ac:dyDescent="0.25">
      <c r="A103" s="233"/>
      <c r="B103" s="213" t="s">
        <v>2389</v>
      </c>
      <c r="C103" s="231">
        <v>0.2727</v>
      </c>
      <c r="D103" s="231">
        <v>0.18179999999999999</v>
      </c>
      <c r="E103" s="230">
        <v>0.18179999999999999</v>
      </c>
      <c r="F103" s="228"/>
      <c r="G103" s="240"/>
      <c r="H103" s="232"/>
    </row>
    <row r="104" spans="1:9" ht="16.5" x14ac:dyDescent="0.25">
      <c r="A104" s="234"/>
      <c r="B104" s="213" t="s">
        <v>2391</v>
      </c>
      <c r="C104" s="231">
        <v>0.18179999999999999</v>
      </c>
      <c r="D104" s="231">
        <v>0.36359999999999998</v>
      </c>
      <c r="E104" s="230">
        <v>0.36359999999999998</v>
      </c>
      <c r="F104" s="240"/>
      <c r="G104" s="240"/>
      <c r="H104" s="226"/>
      <c r="I104" s="99" t="s">
        <v>2273</v>
      </c>
    </row>
    <row r="105" spans="1:9" ht="16.5" x14ac:dyDescent="0.25">
      <c r="A105" s="235"/>
      <c r="B105" s="213" t="s">
        <v>2392</v>
      </c>
      <c r="C105" s="228">
        <v>0</v>
      </c>
      <c r="D105" s="228">
        <v>0</v>
      </c>
      <c r="E105" s="239">
        <v>0</v>
      </c>
      <c r="F105" s="228"/>
      <c r="G105" s="228"/>
      <c r="H105" s="232"/>
    </row>
    <row r="106" spans="1:9" ht="16.5" x14ac:dyDescent="0.25">
      <c r="A106" s="479"/>
      <c r="B106" s="213" t="s">
        <v>2393</v>
      </c>
      <c r="C106" s="228">
        <v>0</v>
      </c>
      <c r="D106" s="228">
        <v>0</v>
      </c>
      <c r="E106" s="239">
        <v>0</v>
      </c>
      <c r="F106" s="228"/>
      <c r="G106" s="228"/>
      <c r="H106" s="232"/>
    </row>
    <row r="107" spans="1:9" ht="16.5" x14ac:dyDescent="0.25">
      <c r="A107" s="236"/>
      <c r="B107" s="213" t="s">
        <v>2115</v>
      </c>
      <c r="C107" s="231">
        <v>0.45450000000000002</v>
      </c>
      <c r="D107" s="231">
        <v>0.45450000000000002</v>
      </c>
      <c r="E107" s="230">
        <v>0.45450000000000002</v>
      </c>
      <c r="F107" s="240"/>
      <c r="G107" s="228"/>
      <c r="H107" s="226"/>
    </row>
    <row r="108" spans="1:9" ht="16.5" hidden="1" x14ac:dyDescent="0.25">
      <c r="A108" s="237"/>
      <c r="B108" s="213" t="s">
        <v>2116</v>
      </c>
      <c r="C108" s="228">
        <v>0</v>
      </c>
      <c r="D108" s="228"/>
      <c r="E108" s="228"/>
      <c r="F108" s="228"/>
      <c r="G108" s="228"/>
      <c r="H108" s="226"/>
    </row>
    <row r="112" spans="1:9" ht="16.5" x14ac:dyDescent="0.25">
      <c r="A112" s="227"/>
      <c r="B112" s="213" t="s">
        <v>2109</v>
      </c>
      <c r="C112" s="228">
        <v>1</v>
      </c>
      <c r="D112" s="228">
        <v>1</v>
      </c>
      <c r="E112" s="228">
        <v>1</v>
      </c>
      <c r="F112" s="228"/>
      <c r="G112" s="228"/>
    </row>
    <row r="113" spans="1:9" ht="16.5" x14ac:dyDescent="0.25">
      <c r="A113" s="229"/>
      <c r="B113" s="213" t="s">
        <v>2390</v>
      </c>
      <c r="C113" s="239">
        <v>0</v>
      </c>
      <c r="D113" s="239">
        <v>0</v>
      </c>
      <c r="E113" s="239">
        <v>0</v>
      </c>
      <c r="F113" s="228"/>
      <c r="G113" s="228"/>
    </row>
    <row r="114" spans="1:9" ht="16.5" x14ac:dyDescent="0.25">
      <c r="A114" s="233"/>
      <c r="B114" s="213" t="s">
        <v>2389</v>
      </c>
      <c r="C114" s="230">
        <v>0.23069999999999999</v>
      </c>
      <c r="D114" s="239">
        <v>0</v>
      </c>
      <c r="E114" s="239">
        <v>0.2</v>
      </c>
      <c r="F114" s="228"/>
      <c r="G114" s="241"/>
    </row>
    <row r="115" spans="1:9" ht="16.5" x14ac:dyDescent="0.25">
      <c r="A115" s="234"/>
      <c r="B115" s="213" t="s">
        <v>2391</v>
      </c>
      <c r="C115" s="338">
        <v>0.53839999999999999</v>
      </c>
      <c r="D115" s="338">
        <v>0.69230000000000003</v>
      </c>
      <c r="E115" s="434">
        <v>0.8</v>
      </c>
      <c r="F115" s="228"/>
      <c r="G115" s="241"/>
      <c r="I115" s="99" t="s">
        <v>2274</v>
      </c>
    </row>
    <row r="116" spans="1:9" ht="16.5" x14ac:dyDescent="0.25">
      <c r="A116" s="235"/>
      <c r="B116" s="213" t="s">
        <v>2392</v>
      </c>
      <c r="C116" s="239">
        <v>0</v>
      </c>
      <c r="D116" s="230">
        <v>0.23069999999999999</v>
      </c>
      <c r="E116" s="239">
        <v>0</v>
      </c>
      <c r="F116" s="228"/>
      <c r="G116" s="228"/>
    </row>
    <row r="117" spans="1:9" ht="16.5" x14ac:dyDescent="0.25">
      <c r="A117" s="479"/>
      <c r="B117" s="213" t="s">
        <v>2393</v>
      </c>
      <c r="C117" s="228">
        <v>0</v>
      </c>
      <c r="D117" s="228">
        <v>0</v>
      </c>
      <c r="E117" s="239">
        <v>0</v>
      </c>
      <c r="F117" s="228"/>
      <c r="G117" s="228"/>
    </row>
    <row r="118" spans="1:9" ht="16.5" x14ac:dyDescent="0.25">
      <c r="A118" s="236"/>
      <c r="B118" s="213" t="s">
        <v>2115</v>
      </c>
      <c r="C118" s="230">
        <v>0.23069999999999999</v>
      </c>
      <c r="D118" s="230">
        <v>7.6899999999999996E-2</v>
      </c>
      <c r="E118" s="239">
        <v>0</v>
      </c>
      <c r="F118" s="228"/>
      <c r="G118" s="228"/>
    </row>
    <row r="119" spans="1:9" ht="16.5" hidden="1" x14ac:dyDescent="0.25">
      <c r="A119" s="237"/>
      <c r="B119" s="213" t="s">
        <v>2116</v>
      </c>
      <c r="C119" s="228">
        <v>0</v>
      </c>
      <c r="D119" s="228"/>
      <c r="E119" s="228"/>
      <c r="F119" s="228"/>
      <c r="G119" s="228"/>
    </row>
    <row r="123" spans="1:9" ht="16.5" x14ac:dyDescent="0.25">
      <c r="A123" s="227"/>
      <c r="B123" s="213" t="s">
        <v>2109</v>
      </c>
      <c r="C123" s="228">
        <v>1</v>
      </c>
      <c r="D123" s="228">
        <v>1</v>
      </c>
      <c r="E123" s="228">
        <v>1</v>
      </c>
      <c r="F123" s="228"/>
      <c r="G123" s="228"/>
    </row>
    <row r="124" spans="1:9" ht="16.5" x14ac:dyDescent="0.25">
      <c r="A124" s="229"/>
      <c r="B124" s="213" t="s">
        <v>2390</v>
      </c>
      <c r="C124" s="228">
        <v>0</v>
      </c>
      <c r="D124" s="231">
        <v>0</v>
      </c>
      <c r="E124" s="228">
        <v>0</v>
      </c>
      <c r="F124" s="228"/>
      <c r="G124" s="241"/>
    </row>
    <row r="125" spans="1:9" ht="16.5" x14ac:dyDescent="0.25">
      <c r="A125" s="233"/>
      <c r="B125" s="213" t="s">
        <v>2389</v>
      </c>
      <c r="C125" s="231">
        <v>0.15379999999999999</v>
      </c>
      <c r="D125" s="231">
        <v>0.46150000000000002</v>
      </c>
      <c r="E125" s="231">
        <v>0.23069999999999999</v>
      </c>
      <c r="F125" s="228"/>
      <c r="G125" s="241"/>
    </row>
    <row r="126" spans="1:9" ht="16.5" x14ac:dyDescent="0.25">
      <c r="A126" s="234"/>
      <c r="B126" s="213" t="s">
        <v>2391</v>
      </c>
      <c r="C126" s="231">
        <v>0.46150000000000002</v>
      </c>
      <c r="D126" s="231">
        <v>0.53839999999999999</v>
      </c>
      <c r="E126" s="231">
        <v>0.46150000000000002</v>
      </c>
      <c r="F126" s="228"/>
      <c r="G126" s="241"/>
      <c r="I126" s="99" t="s">
        <v>2275</v>
      </c>
    </row>
    <row r="127" spans="1:9" ht="16.5" x14ac:dyDescent="0.25">
      <c r="A127" s="235"/>
      <c r="B127" s="213" t="s">
        <v>2392</v>
      </c>
      <c r="C127" s="231">
        <v>7.6899999999999996E-2</v>
      </c>
      <c r="D127" s="228">
        <v>0</v>
      </c>
      <c r="E127" s="231">
        <v>0.30759999999999998</v>
      </c>
      <c r="F127" s="228"/>
      <c r="G127" s="241"/>
    </row>
    <row r="128" spans="1:9" ht="16.5" x14ac:dyDescent="0.25">
      <c r="A128" s="479"/>
      <c r="B128" s="213" t="s">
        <v>2393</v>
      </c>
      <c r="C128" s="228">
        <v>0</v>
      </c>
      <c r="D128" s="228">
        <v>0</v>
      </c>
      <c r="E128" s="239">
        <v>0</v>
      </c>
      <c r="F128" s="228"/>
      <c r="G128" s="241"/>
    </row>
    <row r="129" spans="1:9" ht="16.5" x14ac:dyDescent="0.25">
      <c r="A129" s="236"/>
      <c r="B129" s="213" t="s">
        <v>2115</v>
      </c>
      <c r="C129" s="231">
        <v>0.30759999999999998</v>
      </c>
      <c r="D129" s="228">
        <v>0</v>
      </c>
      <c r="E129" s="228">
        <v>0</v>
      </c>
      <c r="F129" s="228"/>
      <c r="G129" s="241"/>
    </row>
    <row r="130" spans="1:9" ht="16.5" hidden="1" x14ac:dyDescent="0.25">
      <c r="A130" s="237"/>
      <c r="B130" s="213" t="s">
        <v>2116</v>
      </c>
      <c r="C130" s="228">
        <v>0</v>
      </c>
      <c r="D130" s="228"/>
      <c r="E130" s="228"/>
      <c r="F130" s="228"/>
      <c r="G130" s="228"/>
    </row>
    <row r="134" spans="1:9" ht="16.5" x14ac:dyDescent="0.25">
      <c r="A134" s="227"/>
      <c r="B134" s="213" t="s">
        <v>2109</v>
      </c>
      <c r="C134" s="228">
        <v>1</v>
      </c>
      <c r="D134" s="228">
        <v>1</v>
      </c>
      <c r="E134" s="228">
        <v>1</v>
      </c>
      <c r="F134" s="228"/>
      <c r="G134" s="228"/>
    </row>
    <row r="135" spans="1:9" ht="16.5" x14ac:dyDescent="0.25">
      <c r="A135" s="229"/>
      <c r="B135" s="213" t="s">
        <v>2390</v>
      </c>
      <c r="C135" s="228">
        <v>0</v>
      </c>
      <c r="D135" s="228">
        <v>0</v>
      </c>
      <c r="E135" s="239">
        <v>0</v>
      </c>
      <c r="F135" s="240"/>
      <c r="G135" s="336"/>
    </row>
    <row r="136" spans="1:9" ht="16.5" x14ac:dyDescent="0.25">
      <c r="A136" s="233"/>
      <c r="B136" s="213" t="s">
        <v>2389</v>
      </c>
      <c r="C136" s="231">
        <v>0.2727</v>
      </c>
      <c r="D136" s="231">
        <v>0.18179999999999999</v>
      </c>
      <c r="E136" s="435">
        <v>0.125</v>
      </c>
      <c r="F136" s="228"/>
      <c r="G136" s="228"/>
    </row>
    <row r="137" spans="1:9" ht="16.5" x14ac:dyDescent="0.25">
      <c r="A137" s="234"/>
      <c r="B137" s="213" t="s">
        <v>2391</v>
      </c>
      <c r="C137" s="231">
        <v>0.63629999999999998</v>
      </c>
      <c r="D137" s="231">
        <v>0.36359999999999998</v>
      </c>
      <c r="E137" s="228">
        <v>0.5</v>
      </c>
      <c r="F137" s="228"/>
      <c r="G137" s="228"/>
      <c r="I137" s="99" t="s">
        <v>2276</v>
      </c>
    </row>
    <row r="138" spans="1:9" ht="16.5" x14ac:dyDescent="0.25">
      <c r="A138" s="235"/>
      <c r="B138" s="213" t="s">
        <v>2392</v>
      </c>
      <c r="C138" s="228">
        <v>0</v>
      </c>
      <c r="D138" s="228">
        <v>0</v>
      </c>
      <c r="E138" s="239">
        <v>0</v>
      </c>
      <c r="F138" s="228"/>
      <c r="G138" s="228"/>
    </row>
    <row r="139" spans="1:9" ht="16.5" x14ac:dyDescent="0.25">
      <c r="A139" s="479"/>
      <c r="B139" s="213" t="s">
        <v>2393</v>
      </c>
      <c r="C139" s="228">
        <v>0</v>
      </c>
      <c r="D139" s="228">
        <v>0</v>
      </c>
      <c r="E139" s="239">
        <v>0</v>
      </c>
      <c r="F139" s="228"/>
      <c r="G139" s="228"/>
    </row>
    <row r="140" spans="1:9" ht="16.5" x14ac:dyDescent="0.25">
      <c r="A140" s="236"/>
      <c r="B140" s="213" t="s">
        <v>2115</v>
      </c>
      <c r="C140" s="231">
        <v>9.0899999999999995E-2</v>
      </c>
      <c r="D140" s="231">
        <v>0.45450000000000002</v>
      </c>
      <c r="E140" s="240">
        <v>0.375</v>
      </c>
      <c r="F140" s="240"/>
      <c r="G140" s="240"/>
    </row>
    <row r="141" spans="1:9" ht="16.5" hidden="1" x14ac:dyDescent="0.25">
      <c r="A141" s="237"/>
      <c r="B141" s="213" t="s">
        <v>2116</v>
      </c>
      <c r="C141" s="228">
        <v>0</v>
      </c>
      <c r="D141" s="228"/>
      <c r="E141" s="228"/>
      <c r="F141" s="228"/>
      <c r="G141" s="228"/>
    </row>
    <row r="145" spans="1:9" ht="16.5" x14ac:dyDescent="0.25">
      <c r="A145" s="227"/>
      <c r="B145" s="213" t="s">
        <v>2109</v>
      </c>
      <c r="C145" s="228">
        <v>1</v>
      </c>
      <c r="D145" s="228">
        <v>1</v>
      </c>
      <c r="E145" s="228">
        <v>1</v>
      </c>
      <c r="F145" s="228"/>
      <c r="G145" s="228"/>
    </row>
    <row r="146" spans="1:9" ht="16.5" x14ac:dyDescent="0.25">
      <c r="A146" s="229"/>
      <c r="B146" s="213" t="s">
        <v>2390</v>
      </c>
      <c r="C146" s="230">
        <v>4.0500000000000001E-2</v>
      </c>
      <c r="D146" s="230">
        <v>8.1000000000000003E-2</v>
      </c>
      <c r="E146" s="465">
        <v>7.46E-2</v>
      </c>
      <c r="F146" s="228"/>
      <c r="G146" s="241"/>
    </row>
    <row r="147" spans="1:9" ht="16.5" x14ac:dyDescent="0.25">
      <c r="A147" s="233"/>
      <c r="B147" s="213" t="s">
        <v>2389</v>
      </c>
      <c r="C147" s="230">
        <v>0.2702</v>
      </c>
      <c r="D147" s="230">
        <v>0.2162</v>
      </c>
      <c r="E147" s="465">
        <v>0.2089</v>
      </c>
      <c r="F147" s="228"/>
      <c r="G147" s="241"/>
    </row>
    <row r="148" spans="1:9" ht="16.5" x14ac:dyDescent="0.25">
      <c r="A148" s="234"/>
      <c r="B148" s="213" t="s">
        <v>2391</v>
      </c>
      <c r="C148" s="230">
        <v>0.43240000000000001</v>
      </c>
      <c r="D148" s="230">
        <v>0.45939999999999998</v>
      </c>
      <c r="E148" s="465">
        <v>0.41789999999999999</v>
      </c>
      <c r="F148" s="228"/>
      <c r="G148" s="241"/>
      <c r="I148" s="99" t="s">
        <v>2277</v>
      </c>
    </row>
    <row r="149" spans="1:9" ht="16.5" x14ac:dyDescent="0.25">
      <c r="A149" s="235"/>
      <c r="B149" s="213" t="s">
        <v>2392</v>
      </c>
      <c r="C149" s="230">
        <v>0.20269999999999999</v>
      </c>
      <c r="D149" s="230">
        <v>0.20269999999999999</v>
      </c>
      <c r="E149" s="465">
        <v>8.9499999999999996E-2</v>
      </c>
      <c r="F149" s="228"/>
      <c r="G149" s="241"/>
    </row>
    <row r="150" spans="1:9" ht="16.5" x14ac:dyDescent="0.25">
      <c r="A150" s="479"/>
      <c r="B150" s="213" t="s">
        <v>2393</v>
      </c>
      <c r="C150" s="228">
        <v>0</v>
      </c>
      <c r="D150" s="228">
        <v>0</v>
      </c>
      <c r="E150" s="468">
        <v>0.10440000000000001</v>
      </c>
      <c r="F150" s="228"/>
      <c r="G150" s="241"/>
    </row>
    <row r="151" spans="1:9" ht="16.5" x14ac:dyDescent="0.25">
      <c r="A151" s="236"/>
      <c r="B151" s="213" t="s">
        <v>2115</v>
      </c>
      <c r="C151" s="230">
        <v>5.3999999999999999E-2</v>
      </c>
      <c r="D151" s="230">
        <v>4.0500000000000001E-2</v>
      </c>
      <c r="E151" s="465">
        <v>0.11940000000000001</v>
      </c>
      <c r="F151" s="228"/>
      <c r="G151" s="241"/>
    </row>
    <row r="152" spans="1:9" ht="16.5" hidden="1" x14ac:dyDescent="0.25">
      <c r="A152" s="237"/>
      <c r="B152" s="213" t="s">
        <v>2116</v>
      </c>
      <c r="C152" s="231">
        <v>3.5000000000000003E-2</v>
      </c>
      <c r="D152" s="228"/>
      <c r="E152" s="228"/>
      <c r="F152" s="228"/>
      <c r="G152" s="228"/>
    </row>
    <row r="156" spans="1:9" ht="16.5" x14ac:dyDescent="0.25">
      <c r="A156" s="227"/>
      <c r="B156" s="213" t="s">
        <v>2109</v>
      </c>
      <c r="C156" s="228">
        <v>1</v>
      </c>
      <c r="D156" s="228">
        <v>1</v>
      </c>
      <c r="E156" s="228">
        <v>1</v>
      </c>
      <c r="F156" s="228"/>
      <c r="G156" s="228"/>
    </row>
    <row r="157" spans="1:9" ht="16.5" x14ac:dyDescent="0.25">
      <c r="A157" s="229"/>
      <c r="B157" s="213" t="s">
        <v>2390</v>
      </c>
      <c r="C157" s="239">
        <v>0</v>
      </c>
      <c r="D157" s="228">
        <v>0</v>
      </c>
      <c r="E157" s="239">
        <v>0</v>
      </c>
      <c r="F157" s="231"/>
      <c r="G157" s="238"/>
    </row>
    <row r="158" spans="1:9" ht="16.5" x14ac:dyDescent="0.25">
      <c r="A158" s="233"/>
      <c r="B158" s="213" t="s">
        <v>2389</v>
      </c>
      <c r="C158" s="242">
        <v>0.5</v>
      </c>
      <c r="D158" s="242">
        <v>0.5</v>
      </c>
      <c r="E158" s="239">
        <v>0</v>
      </c>
      <c r="F158" s="231"/>
      <c r="G158" s="238"/>
    </row>
    <row r="159" spans="1:9" ht="16.5" x14ac:dyDescent="0.25">
      <c r="A159" s="234"/>
      <c r="B159" s="213" t="s">
        <v>2391</v>
      </c>
      <c r="C159" s="242">
        <v>0.5</v>
      </c>
      <c r="D159" s="242">
        <v>0.5</v>
      </c>
      <c r="E159" s="239">
        <v>0</v>
      </c>
      <c r="F159" s="231"/>
      <c r="G159" s="238"/>
      <c r="I159" s="99" t="s">
        <v>2278</v>
      </c>
    </row>
    <row r="160" spans="1:9" ht="16.5" x14ac:dyDescent="0.25">
      <c r="A160" s="235"/>
      <c r="B160" s="213" t="s">
        <v>2392</v>
      </c>
      <c r="C160" s="239">
        <v>0</v>
      </c>
      <c r="D160" s="228">
        <v>0</v>
      </c>
      <c r="E160" s="239">
        <v>0</v>
      </c>
      <c r="F160" s="231"/>
      <c r="G160" s="238"/>
    </row>
    <row r="161" spans="1:9" ht="16.5" x14ac:dyDescent="0.25">
      <c r="A161" s="479"/>
      <c r="B161" s="213" t="s">
        <v>2393</v>
      </c>
      <c r="C161" s="228">
        <v>0</v>
      </c>
      <c r="D161" s="228">
        <v>0</v>
      </c>
      <c r="E161" s="239">
        <v>0</v>
      </c>
      <c r="F161" s="231"/>
      <c r="G161" s="238"/>
    </row>
    <row r="162" spans="1:9" ht="16.5" x14ac:dyDescent="0.25">
      <c r="A162" s="236"/>
      <c r="B162" s="213" t="s">
        <v>2115</v>
      </c>
      <c r="C162" s="239">
        <v>0</v>
      </c>
      <c r="D162" s="228">
        <v>0</v>
      </c>
      <c r="E162" s="242">
        <v>1</v>
      </c>
      <c r="F162" s="231"/>
      <c r="G162" s="241"/>
    </row>
    <row r="163" spans="1:9" ht="16.5" hidden="1" x14ac:dyDescent="0.25">
      <c r="A163" s="237"/>
      <c r="B163" s="213" t="s">
        <v>2116</v>
      </c>
      <c r="C163" s="231">
        <v>3.0300000000000001E-2</v>
      </c>
      <c r="D163" s="228"/>
      <c r="E163" s="228"/>
      <c r="F163" s="228"/>
      <c r="G163" s="228"/>
    </row>
    <row r="167" spans="1:9" ht="16.5" x14ac:dyDescent="0.25">
      <c r="A167" s="227"/>
      <c r="B167" s="213" t="s">
        <v>2109</v>
      </c>
      <c r="C167" s="228">
        <v>1</v>
      </c>
      <c r="D167" s="228">
        <v>1</v>
      </c>
      <c r="E167" s="228">
        <v>1</v>
      </c>
      <c r="F167" s="228"/>
      <c r="G167" s="228"/>
    </row>
    <row r="168" spans="1:9" ht="16.5" x14ac:dyDescent="0.25">
      <c r="A168" s="229"/>
      <c r="B168" s="213" t="s">
        <v>2390</v>
      </c>
      <c r="C168" s="228">
        <v>0</v>
      </c>
      <c r="D168" s="231">
        <v>0.16159999999999999</v>
      </c>
      <c r="E168" s="464">
        <v>0</v>
      </c>
      <c r="F168" s="228"/>
      <c r="G168" s="228"/>
    </row>
    <row r="169" spans="1:9" ht="16.5" x14ac:dyDescent="0.25">
      <c r="A169" s="233"/>
      <c r="B169" s="213" t="s">
        <v>2389</v>
      </c>
      <c r="C169" s="231">
        <v>8.3299999999999999E-2</v>
      </c>
      <c r="D169" s="228">
        <v>0.16159999999999999</v>
      </c>
      <c r="E169" s="464">
        <v>0</v>
      </c>
      <c r="F169" s="228"/>
      <c r="G169" s="228"/>
    </row>
    <row r="170" spans="1:9" ht="16.5" x14ac:dyDescent="0.25">
      <c r="A170" s="234"/>
      <c r="B170" s="213" t="s">
        <v>2391</v>
      </c>
      <c r="C170" s="231">
        <v>0.66659999999999997</v>
      </c>
      <c r="D170" s="231">
        <v>0.41660000000000003</v>
      </c>
      <c r="E170" s="464">
        <v>0.75</v>
      </c>
      <c r="F170" s="228"/>
      <c r="G170" s="228"/>
      <c r="I170" s="99" t="s">
        <v>2279</v>
      </c>
    </row>
    <row r="171" spans="1:9" ht="16.5" x14ac:dyDescent="0.25">
      <c r="A171" s="235"/>
      <c r="B171" s="213" t="s">
        <v>2392</v>
      </c>
      <c r="C171" s="231">
        <v>8.3299999999999999E-2</v>
      </c>
      <c r="D171" s="231">
        <v>8.3299999999999999E-2</v>
      </c>
      <c r="E171" s="464">
        <v>0</v>
      </c>
      <c r="F171" s="228"/>
      <c r="G171" s="241"/>
    </row>
    <row r="172" spans="1:9" ht="16.5" x14ac:dyDescent="0.25">
      <c r="A172" s="479"/>
      <c r="B172" s="213" t="s">
        <v>2393</v>
      </c>
      <c r="C172" s="228">
        <v>0</v>
      </c>
      <c r="D172" s="228">
        <v>0</v>
      </c>
      <c r="E172" s="464">
        <v>0</v>
      </c>
      <c r="F172" s="228"/>
      <c r="G172" s="241"/>
    </row>
    <row r="173" spans="1:9" ht="16.5" x14ac:dyDescent="0.25">
      <c r="A173" s="236"/>
      <c r="B173" s="213" t="s">
        <v>2115</v>
      </c>
      <c r="C173" s="231">
        <v>0.1666</v>
      </c>
      <c r="D173" s="231">
        <v>0.1666</v>
      </c>
      <c r="E173" s="464">
        <v>0.25</v>
      </c>
      <c r="F173" s="228"/>
      <c r="G173" s="241"/>
    </row>
    <row r="174" spans="1:9" ht="16.5" hidden="1" x14ac:dyDescent="0.25">
      <c r="A174" s="237"/>
      <c r="B174" s="213" t="s">
        <v>2116</v>
      </c>
      <c r="C174" s="228"/>
      <c r="D174" s="228"/>
      <c r="E174" s="228"/>
      <c r="F174" s="228"/>
      <c r="G174" s="228"/>
    </row>
    <row r="178" spans="1:9" ht="16.5" x14ac:dyDescent="0.25">
      <c r="A178" s="227"/>
      <c r="B178" s="213" t="s">
        <v>2109</v>
      </c>
      <c r="C178" s="228">
        <v>1</v>
      </c>
      <c r="D178" s="228">
        <v>1</v>
      </c>
      <c r="E178" s="228">
        <v>1</v>
      </c>
      <c r="F178" s="228"/>
      <c r="G178" s="228"/>
    </row>
    <row r="179" spans="1:9" ht="16.5" x14ac:dyDescent="0.25">
      <c r="A179" s="229"/>
      <c r="B179" s="213" t="s">
        <v>2390</v>
      </c>
      <c r="C179" s="231">
        <v>8.3299999999999999E-2</v>
      </c>
      <c r="D179" s="228">
        <v>0</v>
      </c>
      <c r="E179" s="231">
        <v>4.3400000000000001E-2</v>
      </c>
      <c r="F179" s="228"/>
      <c r="G179" s="228"/>
    </row>
    <row r="180" spans="1:9" ht="16.5" x14ac:dyDescent="0.25">
      <c r="A180" s="233"/>
      <c r="B180" s="213" t="s">
        <v>2389</v>
      </c>
      <c r="C180" s="231">
        <v>8.3299999999999999E-2</v>
      </c>
      <c r="D180" s="231">
        <v>0.33329999999999999</v>
      </c>
      <c r="E180" s="231">
        <v>8.6900000000000005E-2</v>
      </c>
      <c r="F180" s="228"/>
      <c r="G180" s="228"/>
    </row>
    <row r="181" spans="1:9" ht="16.5" x14ac:dyDescent="0.25">
      <c r="A181" s="234"/>
      <c r="B181" s="213" t="s">
        <v>2391</v>
      </c>
      <c r="C181" s="240">
        <v>0.28000000000000003</v>
      </c>
      <c r="D181" s="231">
        <v>0.20830000000000001</v>
      </c>
      <c r="E181" s="231">
        <v>0.39129999999999998</v>
      </c>
      <c r="F181" s="228"/>
      <c r="G181" s="228"/>
      <c r="I181" s="99" t="s">
        <v>2280</v>
      </c>
    </row>
    <row r="182" spans="1:9" ht="16.5" x14ac:dyDescent="0.25">
      <c r="A182" s="235"/>
      <c r="B182" s="213" t="s">
        <v>2392</v>
      </c>
      <c r="C182" s="240">
        <v>0.44</v>
      </c>
      <c r="D182" s="231">
        <v>0.41660000000000003</v>
      </c>
      <c r="E182" s="231">
        <v>0.1739</v>
      </c>
      <c r="F182" s="228"/>
      <c r="G182" s="228"/>
    </row>
    <row r="183" spans="1:9" ht="16.5" x14ac:dyDescent="0.25">
      <c r="A183" s="479"/>
      <c r="B183" s="213" t="s">
        <v>2393</v>
      </c>
      <c r="C183" s="228">
        <v>0</v>
      </c>
      <c r="D183" s="228">
        <v>0</v>
      </c>
      <c r="E183" s="231">
        <v>0.26079999999999998</v>
      </c>
      <c r="F183" s="228"/>
      <c r="G183" s="228"/>
    </row>
    <row r="184" spans="1:9" ht="16.5" x14ac:dyDescent="0.25">
      <c r="A184" s="236"/>
      <c r="B184" s="213" t="s">
        <v>2115</v>
      </c>
      <c r="C184" s="231">
        <v>8.3299999999999999E-2</v>
      </c>
      <c r="D184" s="231">
        <v>4.1599999999999998E-2</v>
      </c>
      <c r="E184" s="231">
        <v>4.3400000000000001E-2</v>
      </c>
      <c r="F184" s="228"/>
      <c r="G184" s="228"/>
    </row>
    <row r="185" spans="1:9" ht="16.5" hidden="1" x14ac:dyDescent="0.25">
      <c r="A185" s="237"/>
      <c r="B185" s="213" t="s">
        <v>2116</v>
      </c>
      <c r="C185" s="228">
        <v>0</v>
      </c>
      <c r="D185" s="228"/>
      <c r="E185" s="228"/>
      <c r="F185" s="228"/>
      <c r="G185" s="228"/>
    </row>
    <row r="189" spans="1:9" ht="16.5" x14ac:dyDescent="0.25">
      <c r="A189" s="227"/>
      <c r="B189" s="213" t="s">
        <v>2109</v>
      </c>
      <c r="C189" s="228">
        <v>1</v>
      </c>
      <c r="D189" s="228">
        <v>1</v>
      </c>
      <c r="E189" s="228">
        <v>1</v>
      </c>
      <c r="F189" s="228"/>
      <c r="G189" s="228"/>
    </row>
    <row r="190" spans="1:9" ht="16.5" x14ac:dyDescent="0.25">
      <c r="A190" s="229"/>
      <c r="B190" s="213" t="s">
        <v>2390</v>
      </c>
      <c r="C190" s="239">
        <v>0.04</v>
      </c>
      <c r="D190" s="239">
        <v>0.16159999999999999</v>
      </c>
      <c r="E190" s="466">
        <v>8.6900000000000005E-2</v>
      </c>
      <c r="F190" s="228"/>
      <c r="G190" s="228"/>
    </row>
    <row r="191" spans="1:9" ht="16.5" x14ac:dyDescent="0.25">
      <c r="A191" s="233"/>
      <c r="B191" s="213" t="s">
        <v>2389</v>
      </c>
      <c r="C191" s="239">
        <v>0.4</v>
      </c>
      <c r="D191" s="239">
        <v>0.16159999999999999</v>
      </c>
      <c r="E191" s="465">
        <v>0.43469999999999998</v>
      </c>
      <c r="F191" s="228"/>
      <c r="G191" s="228"/>
    </row>
    <row r="192" spans="1:9" ht="16.5" x14ac:dyDescent="0.25">
      <c r="A192" s="234"/>
      <c r="B192" s="213" t="s">
        <v>2391</v>
      </c>
      <c r="C192" s="239">
        <v>0.52</v>
      </c>
      <c r="D192" s="239">
        <v>0.68</v>
      </c>
      <c r="E192" s="465">
        <v>0.21729999999999999</v>
      </c>
      <c r="F192" s="228"/>
      <c r="G192" s="228"/>
      <c r="I192" s="99" t="s">
        <v>2281</v>
      </c>
    </row>
    <row r="193" spans="1:9" ht="16.5" x14ac:dyDescent="0.25">
      <c r="A193" s="235"/>
      <c r="B193" s="213" t="s">
        <v>2392</v>
      </c>
      <c r="C193" s="239">
        <v>0.04</v>
      </c>
      <c r="D193" s="239">
        <v>0</v>
      </c>
      <c r="E193" s="464">
        <v>0</v>
      </c>
      <c r="F193" s="228"/>
      <c r="G193" s="228"/>
    </row>
    <row r="194" spans="1:9" ht="16.5" x14ac:dyDescent="0.25">
      <c r="A194" s="479"/>
      <c r="B194" s="213" t="s">
        <v>2393</v>
      </c>
      <c r="C194" s="228">
        <v>0</v>
      </c>
      <c r="D194" s="228">
        <v>0</v>
      </c>
      <c r="E194" s="464">
        <v>0</v>
      </c>
      <c r="F194" s="228"/>
      <c r="G194" s="228"/>
    </row>
    <row r="195" spans="1:9" ht="16.5" x14ac:dyDescent="0.25">
      <c r="A195" s="236"/>
      <c r="B195" s="213" t="s">
        <v>2115</v>
      </c>
      <c r="C195" s="239">
        <v>0</v>
      </c>
      <c r="D195" s="239">
        <v>0</v>
      </c>
      <c r="E195" s="466">
        <v>0.26079999999999998</v>
      </c>
      <c r="F195" s="228"/>
      <c r="G195" s="228"/>
    </row>
    <row r="196" spans="1:9" ht="16.5" hidden="1" x14ac:dyDescent="0.25">
      <c r="A196" s="237"/>
      <c r="B196" s="213" t="s">
        <v>2116</v>
      </c>
      <c r="C196" s="228">
        <v>0</v>
      </c>
      <c r="D196" s="228"/>
      <c r="E196" s="228"/>
      <c r="F196" s="228"/>
      <c r="G196" s="228"/>
    </row>
    <row r="200" spans="1:9" ht="16.5" x14ac:dyDescent="0.25">
      <c r="A200" s="227"/>
      <c r="B200" s="213" t="s">
        <v>2109</v>
      </c>
      <c r="C200" s="228">
        <v>1</v>
      </c>
      <c r="D200" s="228">
        <v>1</v>
      </c>
      <c r="E200" s="228">
        <v>1</v>
      </c>
      <c r="F200" s="228"/>
      <c r="G200" s="228"/>
    </row>
    <row r="201" spans="1:9" ht="16.5" x14ac:dyDescent="0.25">
      <c r="A201" s="229"/>
      <c r="B201" s="213" t="s">
        <v>2390</v>
      </c>
      <c r="C201" s="239">
        <v>0</v>
      </c>
      <c r="D201" s="436">
        <v>0</v>
      </c>
      <c r="E201" s="228">
        <v>0</v>
      </c>
      <c r="F201" s="228"/>
      <c r="G201" s="228"/>
    </row>
    <row r="202" spans="1:9" ht="16.5" x14ac:dyDescent="0.25">
      <c r="A202" s="233"/>
      <c r="B202" s="213" t="s">
        <v>2389</v>
      </c>
      <c r="C202" s="242">
        <v>0.5</v>
      </c>
      <c r="D202" s="259">
        <v>0.5</v>
      </c>
      <c r="E202" s="228">
        <v>0</v>
      </c>
      <c r="F202" s="228"/>
      <c r="G202" s="228"/>
    </row>
    <row r="203" spans="1:9" ht="16.5" x14ac:dyDescent="0.25">
      <c r="A203" s="234"/>
      <c r="B203" s="213" t="s">
        <v>2391</v>
      </c>
      <c r="C203" s="242">
        <v>0.5</v>
      </c>
      <c r="D203" s="259">
        <v>0.5</v>
      </c>
      <c r="E203" s="228">
        <v>0</v>
      </c>
      <c r="F203" s="228"/>
      <c r="G203" s="228"/>
      <c r="I203" s="99" t="s">
        <v>2282</v>
      </c>
    </row>
    <row r="204" spans="1:9" ht="16.5" x14ac:dyDescent="0.25">
      <c r="A204" s="235"/>
      <c r="B204" s="213" t="s">
        <v>2392</v>
      </c>
      <c r="C204" s="239">
        <v>0</v>
      </c>
      <c r="D204" s="436">
        <v>0</v>
      </c>
      <c r="E204" s="228">
        <v>0</v>
      </c>
      <c r="F204" s="228"/>
      <c r="G204" s="228"/>
    </row>
    <row r="205" spans="1:9" ht="16.5" x14ac:dyDescent="0.25">
      <c r="A205" s="479"/>
      <c r="B205" s="213" t="s">
        <v>2393</v>
      </c>
      <c r="C205" s="228">
        <v>0</v>
      </c>
      <c r="D205" s="436">
        <v>0</v>
      </c>
      <c r="E205" s="228">
        <v>0</v>
      </c>
      <c r="F205" s="228"/>
      <c r="G205" s="228"/>
    </row>
    <row r="206" spans="1:9" ht="16.5" x14ac:dyDescent="0.25">
      <c r="A206" s="236"/>
      <c r="B206" s="213" t="s">
        <v>2115</v>
      </c>
      <c r="C206" s="239">
        <v>0</v>
      </c>
      <c r="D206" s="436">
        <v>0</v>
      </c>
      <c r="E206" s="228">
        <v>1</v>
      </c>
      <c r="F206" s="228"/>
      <c r="G206" s="228"/>
    </row>
    <row r="207" spans="1:9" ht="16.5" hidden="1" x14ac:dyDescent="0.25">
      <c r="A207" s="237"/>
      <c r="B207" s="213" t="s">
        <v>2116</v>
      </c>
      <c r="C207" s="228">
        <v>0</v>
      </c>
      <c r="D207" s="228"/>
      <c r="E207" s="228"/>
      <c r="F207" s="228"/>
      <c r="G207" s="228"/>
    </row>
    <row r="210" spans="1:9" ht="16.5" x14ac:dyDescent="0.25">
      <c r="A210" s="227"/>
      <c r="B210" s="213" t="s">
        <v>2109</v>
      </c>
      <c r="C210" s="228">
        <v>1</v>
      </c>
      <c r="D210" s="228">
        <v>1</v>
      </c>
      <c r="E210" s="228">
        <v>1</v>
      </c>
      <c r="F210" s="228"/>
      <c r="G210" s="228"/>
    </row>
    <row r="211" spans="1:9" ht="16.5" x14ac:dyDescent="0.25">
      <c r="A211" s="229"/>
      <c r="B211" s="213" t="s">
        <v>2390</v>
      </c>
      <c r="C211" s="228">
        <v>0</v>
      </c>
      <c r="D211" s="228">
        <v>0</v>
      </c>
      <c r="E211" s="239">
        <v>0</v>
      </c>
      <c r="F211" s="228"/>
      <c r="G211" s="228"/>
    </row>
    <row r="212" spans="1:9" ht="16.5" x14ac:dyDescent="0.25">
      <c r="A212" s="233"/>
      <c r="B212" s="213" t="s">
        <v>2389</v>
      </c>
      <c r="C212" s="231">
        <v>0.53839999999999999</v>
      </c>
      <c r="D212" s="231">
        <v>0.15379999999999999</v>
      </c>
      <c r="E212" s="239">
        <v>0.3</v>
      </c>
      <c r="F212" s="228"/>
      <c r="G212" s="228"/>
      <c r="I212" s="99" t="s">
        <v>2283</v>
      </c>
    </row>
    <row r="213" spans="1:9" ht="16.5" x14ac:dyDescent="0.25">
      <c r="A213" s="234"/>
      <c r="B213" s="213" t="s">
        <v>2391</v>
      </c>
      <c r="C213" s="231">
        <v>0.307</v>
      </c>
      <c r="D213" s="231">
        <v>0.53839999999999999</v>
      </c>
      <c r="E213" s="239">
        <v>0.4</v>
      </c>
      <c r="F213" s="228"/>
      <c r="G213" s="228"/>
    </row>
    <row r="214" spans="1:9" ht="16.5" x14ac:dyDescent="0.25">
      <c r="A214" s="235"/>
      <c r="B214" s="213" t="s">
        <v>2392</v>
      </c>
      <c r="C214" s="231">
        <v>0.15379999999999999</v>
      </c>
      <c r="D214" s="231">
        <v>0.30759999999999998</v>
      </c>
      <c r="E214" s="239">
        <v>0.1</v>
      </c>
      <c r="F214" s="228"/>
      <c r="G214" s="228"/>
    </row>
    <row r="215" spans="1:9" ht="16.5" x14ac:dyDescent="0.25">
      <c r="A215" s="479"/>
      <c r="B215" s="213" t="s">
        <v>2393</v>
      </c>
      <c r="C215" s="228">
        <v>0</v>
      </c>
      <c r="D215" s="228">
        <v>0</v>
      </c>
      <c r="E215" s="228">
        <v>0</v>
      </c>
      <c r="F215" s="228"/>
      <c r="G215" s="228"/>
    </row>
    <row r="216" spans="1:9" ht="16.5" x14ac:dyDescent="0.25">
      <c r="A216" s="236"/>
      <c r="B216" s="213" t="s">
        <v>2115</v>
      </c>
      <c r="C216" s="228">
        <v>0</v>
      </c>
      <c r="D216" s="228">
        <v>0</v>
      </c>
      <c r="E216" s="239">
        <v>0.2</v>
      </c>
      <c r="F216" s="228"/>
      <c r="G216" s="228"/>
    </row>
    <row r="217" spans="1:9" ht="16.5" x14ac:dyDescent="0.25">
      <c r="A217" s="243"/>
      <c r="B217" s="244"/>
      <c r="C217" s="226"/>
      <c r="D217" s="226"/>
      <c r="E217" s="226"/>
      <c r="F217" s="226"/>
      <c r="G217" s="226"/>
    </row>
    <row r="218" spans="1:9" ht="16.5" x14ac:dyDescent="0.25">
      <c r="A218" s="243"/>
      <c r="B218" s="244"/>
      <c r="C218" s="226"/>
      <c r="D218" s="226"/>
      <c r="E218" s="226"/>
      <c r="F218" s="226"/>
      <c r="G218" s="226"/>
    </row>
    <row r="219" spans="1:9" ht="16.5" x14ac:dyDescent="0.25">
      <c r="A219" s="227"/>
      <c r="B219" s="213" t="s">
        <v>2109</v>
      </c>
      <c r="C219" s="228">
        <v>1</v>
      </c>
      <c r="D219" s="228">
        <v>1</v>
      </c>
      <c r="E219" s="228">
        <v>1</v>
      </c>
      <c r="F219" s="228"/>
      <c r="G219" s="228"/>
    </row>
    <row r="220" spans="1:9" ht="16.5" x14ac:dyDescent="0.25">
      <c r="A220" s="229"/>
      <c r="B220" s="213" t="s">
        <v>2390</v>
      </c>
      <c r="C220" s="239">
        <v>0</v>
      </c>
      <c r="D220" s="239">
        <v>0</v>
      </c>
      <c r="E220" s="239">
        <v>0</v>
      </c>
      <c r="F220" s="228"/>
      <c r="G220" s="228"/>
    </row>
    <row r="221" spans="1:9" ht="16.5" x14ac:dyDescent="0.25">
      <c r="A221" s="233"/>
      <c r="B221" s="213" t="s">
        <v>2389</v>
      </c>
      <c r="C221" s="230">
        <v>0.1666</v>
      </c>
      <c r="D221" s="230">
        <v>0.33329999999999999</v>
      </c>
      <c r="E221" s="239">
        <v>0.3</v>
      </c>
      <c r="F221" s="231"/>
      <c r="G221" s="238"/>
    </row>
    <row r="222" spans="1:9" ht="16.5" x14ac:dyDescent="0.25">
      <c r="A222" s="234"/>
      <c r="B222" s="213" t="s">
        <v>2391</v>
      </c>
      <c r="C222" s="239">
        <v>0.75</v>
      </c>
      <c r="D222" s="230">
        <v>0.58330000000000004</v>
      </c>
      <c r="E222" s="239">
        <v>0.4</v>
      </c>
      <c r="F222" s="228"/>
      <c r="G222" s="241"/>
      <c r="I222" s="99" t="s">
        <v>2284</v>
      </c>
    </row>
    <row r="223" spans="1:9" ht="16.5" x14ac:dyDescent="0.25">
      <c r="A223" s="235"/>
      <c r="B223" s="213" t="s">
        <v>2392</v>
      </c>
      <c r="C223" s="239">
        <v>0</v>
      </c>
      <c r="D223" s="239">
        <v>0</v>
      </c>
      <c r="E223" s="239">
        <v>0.1</v>
      </c>
      <c r="F223" s="240"/>
      <c r="G223" s="336"/>
    </row>
    <row r="224" spans="1:9" ht="16.5" x14ac:dyDescent="0.25">
      <c r="A224" s="479"/>
      <c r="B224" s="213" t="s">
        <v>2393</v>
      </c>
      <c r="C224" s="228">
        <v>0</v>
      </c>
      <c r="D224" s="228">
        <v>0</v>
      </c>
      <c r="E224" s="228">
        <v>0</v>
      </c>
      <c r="F224" s="240"/>
      <c r="G224" s="336"/>
    </row>
    <row r="225" spans="1:9" ht="16.5" x14ac:dyDescent="0.25">
      <c r="A225" s="236"/>
      <c r="B225" s="213" t="s">
        <v>2115</v>
      </c>
      <c r="C225" s="230">
        <v>8.3299999999999999E-2</v>
      </c>
      <c r="D225" s="230">
        <v>8.3299999999999999E-2</v>
      </c>
      <c r="E225" s="239">
        <v>0.2</v>
      </c>
      <c r="F225" s="231"/>
      <c r="G225" s="238"/>
    </row>
    <row r="226" spans="1:9" ht="16.5" hidden="1" x14ac:dyDescent="0.25">
      <c r="A226" s="237"/>
      <c r="B226" s="213" t="s">
        <v>2116</v>
      </c>
      <c r="C226" s="228">
        <v>0</v>
      </c>
      <c r="D226" s="228"/>
      <c r="E226" s="228"/>
      <c r="F226" s="228"/>
      <c r="G226" s="228"/>
    </row>
    <row r="230" spans="1:9" ht="16.5" x14ac:dyDescent="0.25">
      <c r="A230" s="227"/>
      <c r="B230" s="213" t="s">
        <v>2109</v>
      </c>
      <c r="C230" s="228">
        <v>1</v>
      </c>
      <c r="D230" s="228">
        <v>1</v>
      </c>
      <c r="E230" s="228">
        <v>1</v>
      </c>
      <c r="F230" s="228"/>
      <c r="G230" s="228"/>
    </row>
    <row r="231" spans="1:9" ht="16.5" x14ac:dyDescent="0.25">
      <c r="A231" s="229"/>
      <c r="B231" s="213" t="s">
        <v>2390</v>
      </c>
      <c r="C231" s="230">
        <v>1.5299999999999999E-2</v>
      </c>
      <c r="D231" s="230">
        <v>0.123</v>
      </c>
      <c r="E231" s="230">
        <v>4.7600000000000003E-2</v>
      </c>
      <c r="F231" s="231"/>
      <c r="G231" s="241"/>
    </row>
    <row r="232" spans="1:9" ht="16.5" x14ac:dyDescent="0.25">
      <c r="A232" s="233"/>
      <c r="B232" s="213" t="s">
        <v>2389</v>
      </c>
      <c r="C232" s="230">
        <v>0.3846</v>
      </c>
      <c r="D232" s="230">
        <v>0.32300000000000001</v>
      </c>
      <c r="E232" s="230">
        <v>0.31740000000000002</v>
      </c>
      <c r="F232" s="231"/>
      <c r="G232" s="241"/>
    </row>
    <row r="233" spans="1:9" ht="16.5" x14ac:dyDescent="0.25">
      <c r="A233" s="234"/>
      <c r="B233" s="213" t="s">
        <v>2391</v>
      </c>
      <c r="C233" s="230">
        <v>0.47689999999999999</v>
      </c>
      <c r="D233" s="230">
        <v>0.33839999999999998</v>
      </c>
      <c r="E233" s="230">
        <v>0.39679999999999999</v>
      </c>
      <c r="F233" s="231"/>
      <c r="G233" s="238"/>
      <c r="I233" s="99" t="s">
        <v>2285</v>
      </c>
    </row>
    <row r="234" spans="1:9" ht="16.5" x14ac:dyDescent="0.25">
      <c r="A234" s="235"/>
      <c r="B234" s="213" t="s">
        <v>2392</v>
      </c>
      <c r="C234" s="230">
        <v>0.1076</v>
      </c>
      <c r="D234" s="239">
        <v>0.2</v>
      </c>
      <c r="E234" s="230">
        <v>1.5800000000000002E-2</v>
      </c>
      <c r="F234" s="231"/>
      <c r="G234" s="238"/>
    </row>
    <row r="235" spans="1:9" ht="16.5" x14ac:dyDescent="0.25">
      <c r="A235" s="479"/>
      <c r="B235" s="213" t="s">
        <v>2393</v>
      </c>
      <c r="C235" s="228">
        <v>0</v>
      </c>
      <c r="D235" s="228">
        <v>0</v>
      </c>
      <c r="E235" s="231">
        <v>1.5800000000000002E-2</v>
      </c>
      <c r="F235" s="231"/>
      <c r="G235" s="238"/>
    </row>
    <row r="236" spans="1:9" ht="16.5" x14ac:dyDescent="0.25">
      <c r="A236" s="236"/>
      <c r="B236" s="213" t="s">
        <v>2115</v>
      </c>
      <c r="C236" s="230">
        <v>1.78E-2</v>
      </c>
      <c r="D236" s="230">
        <v>1.5299999999999999E-2</v>
      </c>
      <c r="E236" s="230">
        <v>0.20630000000000001</v>
      </c>
      <c r="F236" s="231"/>
      <c r="G236" s="238"/>
    </row>
    <row r="237" spans="1:9" ht="16.5" hidden="1" x14ac:dyDescent="0.25">
      <c r="A237" s="237"/>
      <c r="B237" s="213" t="s">
        <v>2116</v>
      </c>
      <c r="C237" s="228">
        <v>0</v>
      </c>
      <c r="D237" s="228"/>
      <c r="E237" s="228"/>
      <c r="F237" s="228"/>
      <c r="G237" s="228"/>
    </row>
    <row r="241" spans="1:9" ht="16.5" x14ac:dyDescent="0.25">
      <c r="A241" s="227"/>
      <c r="B241" s="213" t="s">
        <v>2109</v>
      </c>
      <c r="C241" s="228">
        <v>1</v>
      </c>
      <c r="D241" s="228">
        <v>1</v>
      </c>
      <c r="E241" s="228">
        <v>1</v>
      </c>
      <c r="F241" s="228"/>
      <c r="G241" s="228"/>
    </row>
    <row r="242" spans="1:9" ht="16.5" x14ac:dyDescent="0.25">
      <c r="A242" s="229"/>
      <c r="B242" s="213" t="s">
        <v>2390</v>
      </c>
      <c r="C242" s="228">
        <v>0</v>
      </c>
      <c r="D242" s="228">
        <v>0</v>
      </c>
      <c r="E242" s="231">
        <v>0.2142</v>
      </c>
      <c r="F242" s="228"/>
      <c r="G242" s="337"/>
    </row>
    <row r="243" spans="1:9" ht="16.5" x14ac:dyDescent="0.25">
      <c r="A243" s="233"/>
      <c r="B243" s="213" t="s">
        <v>2389</v>
      </c>
      <c r="C243" s="231">
        <v>7.1400000000000005E-2</v>
      </c>
      <c r="D243" s="231">
        <v>0.57140000000000002</v>
      </c>
      <c r="E243" s="231">
        <v>7.1400000000000005E-2</v>
      </c>
      <c r="F243" s="337"/>
      <c r="G243" s="337"/>
    </row>
    <row r="244" spans="1:9" ht="16.5" x14ac:dyDescent="0.25">
      <c r="A244" s="234"/>
      <c r="B244" s="213" t="s">
        <v>2391</v>
      </c>
      <c r="C244" s="231">
        <v>0.64280000000000004</v>
      </c>
      <c r="D244" s="231">
        <v>0.35709999999999997</v>
      </c>
      <c r="E244" s="231">
        <v>0.42849999999999999</v>
      </c>
      <c r="F244" s="228"/>
      <c r="G244" s="228"/>
      <c r="I244" s="99" t="s">
        <v>2286</v>
      </c>
    </row>
    <row r="245" spans="1:9" ht="16.5" x14ac:dyDescent="0.25">
      <c r="A245" s="235"/>
      <c r="B245" s="213" t="s">
        <v>2392</v>
      </c>
      <c r="C245" s="231">
        <v>0.2142</v>
      </c>
      <c r="D245" s="231">
        <v>7.1400000000000005E-2</v>
      </c>
      <c r="E245" s="231">
        <v>7.1400000000000005E-2</v>
      </c>
      <c r="F245" s="228"/>
      <c r="G245" s="228"/>
    </row>
    <row r="246" spans="1:9" ht="16.5" x14ac:dyDescent="0.25">
      <c r="A246" s="479"/>
      <c r="B246" s="213" t="s">
        <v>2393</v>
      </c>
      <c r="C246" s="228">
        <v>0</v>
      </c>
      <c r="D246" s="228">
        <v>0</v>
      </c>
      <c r="E246" s="228">
        <v>0</v>
      </c>
      <c r="F246" s="228"/>
      <c r="G246" s="228"/>
    </row>
    <row r="247" spans="1:9" ht="16.5" x14ac:dyDescent="0.25">
      <c r="A247" s="236"/>
      <c r="B247" s="213" t="s">
        <v>2115</v>
      </c>
      <c r="C247" s="231">
        <v>7.1400000000000005E-2</v>
      </c>
      <c r="D247" s="228">
        <v>0</v>
      </c>
      <c r="E247" s="231">
        <v>0.14280000000000001</v>
      </c>
      <c r="F247" s="337"/>
      <c r="G247" s="228"/>
    </row>
    <row r="248" spans="1:9" ht="16.5" hidden="1" x14ac:dyDescent="0.25">
      <c r="A248" s="237"/>
      <c r="B248" s="213" t="s">
        <v>2116</v>
      </c>
      <c r="C248" s="228">
        <v>0</v>
      </c>
      <c r="D248" s="228"/>
      <c r="E248" s="228"/>
      <c r="F248" s="228"/>
      <c r="G248" s="228"/>
    </row>
    <row r="249" spans="1:9" ht="16.5" x14ac:dyDescent="0.25">
      <c r="A249" s="243"/>
      <c r="B249" s="244"/>
      <c r="C249" s="226"/>
      <c r="D249" s="226"/>
      <c r="E249" s="226"/>
      <c r="F249" s="226"/>
      <c r="G249" s="226"/>
    </row>
    <row r="251" spans="1:9" ht="16.5" x14ac:dyDescent="0.25">
      <c r="A251" s="227"/>
      <c r="B251" s="213" t="s">
        <v>2109</v>
      </c>
      <c r="C251" s="228">
        <v>1</v>
      </c>
      <c r="D251" s="228">
        <v>1</v>
      </c>
      <c r="E251" s="228">
        <v>1</v>
      </c>
      <c r="F251" s="228"/>
      <c r="G251" s="228"/>
    </row>
    <row r="252" spans="1:9" ht="16.5" x14ac:dyDescent="0.25">
      <c r="A252" s="229"/>
      <c r="B252" s="213" t="s">
        <v>2390</v>
      </c>
      <c r="C252" s="241">
        <v>0</v>
      </c>
      <c r="D252" s="436">
        <v>0</v>
      </c>
      <c r="E252" s="241">
        <v>0</v>
      </c>
      <c r="F252" s="228"/>
      <c r="G252" s="336"/>
    </row>
    <row r="253" spans="1:9" ht="16.5" x14ac:dyDescent="0.25">
      <c r="A253" s="233"/>
      <c r="B253" s="213" t="s">
        <v>2389</v>
      </c>
      <c r="C253" s="241">
        <v>0</v>
      </c>
      <c r="D253" s="436">
        <v>0</v>
      </c>
      <c r="E253" s="241">
        <v>0</v>
      </c>
      <c r="F253" s="336"/>
      <c r="G253" s="336"/>
    </row>
    <row r="254" spans="1:9" ht="16.5" x14ac:dyDescent="0.25">
      <c r="A254" s="234"/>
      <c r="B254" s="213" t="s">
        <v>2391</v>
      </c>
      <c r="C254" s="241">
        <v>1</v>
      </c>
      <c r="D254" s="260">
        <v>1</v>
      </c>
      <c r="E254" s="241">
        <v>0</v>
      </c>
      <c r="F254" s="228"/>
      <c r="G254" s="228"/>
      <c r="I254" s="99" t="s">
        <v>2287</v>
      </c>
    </row>
    <row r="255" spans="1:9" ht="16.5" x14ac:dyDescent="0.25">
      <c r="A255" s="235"/>
      <c r="B255" s="213" t="s">
        <v>2392</v>
      </c>
      <c r="C255" s="241">
        <v>0</v>
      </c>
      <c r="D255" s="436">
        <v>0</v>
      </c>
      <c r="E255" s="241">
        <v>1</v>
      </c>
      <c r="F255" s="228"/>
      <c r="G255" s="228"/>
    </row>
    <row r="256" spans="1:9" ht="16.5" x14ac:dyDescent="0.25">
      <c r="A256" s="479"/>
      <c r="B256" s="213" t="s">
        <v>2393</v>
      </c>
      <c r="C256" s="228">
        <v>0</v>
      </c>
      <c r="D256" s="436">
        <v>0</v>
      </c>
      <c r="E256" s="241">
        <v>0</v>
      </c>
      <c r="F256" s="228"/>
      <c r="G256" s="228"/>
    </row>
    <row r="257" spans="1:9" ht="16.5" x14ac:dyDescent="0.25">
      <c r="A257" s="236"/>
      <c r="B257" s="213" t="s">
        <v>2115</v>
      </c>
      <c r="C257" s="241">
        <v>0</v>
      </c>
      <c r="D257" s="436">
        <v>0</v>
      </c>
      <c r="E257" s="241">
        <v>0</v>
      </c>
      <c r="F257" s="336"/>
      <c r="G257" s="336"/>
    </row>
    <row r="260" spans="1:9" ht="16.5" hidden="1" x14ac:dyDescent="0.25">
      <c r="A260" s="237"/>
      <c r="B260" s="213" t="s">
        <v>2116</v>
      </c>
      <c r="C260" s="228">
        <v>0</v>
      </c>
      <c r="D260" s="228"/>
      <c r="E260" s="228"/>
      <c r="F260" s="228"/>
      <c r="G260" s="228"/>
    </row>
    <row r="262" spans="1:9" ht="16.5" x14ac:dyDescent="0.25">
      <c r="A262" s="227"/>
      <c r="B262" s="213" t="s">
        <v>2109</v>
      </c>
      <c r="C262" s="228">
        <v>1</v>
      </c>
      <c r="D262" s="228">
        <v>1</v>
      </c>
      <c r="E262" s="228">
        <v>1</v>
      </c>
      <c r="F262" s="228"/>
      <c r="G262" s="228"/>
    </row>
    <row r="263" spans="1:9" ht="16.5" x14ac:dyDescent="0.25">
      <c r="A263" s="229"/>
      <c r="B263" s="213" t="s">
        <v>2390</v>
      </c>
      <c r="C263" s="238">
        <v>8.3299999999999999E-2</v>
      </c>
      <c r="D263" s="238">
        <v>8.3299999999999999E-2</v>
      </c>
      <c r="E263" s="241">
        <v>0</v>
      </c>
      <c r="F263" s="228"/>
      <c r="G263" s="336"/>
    </row>
    <row r="264" spans="1:9" ht="16.5" x14ac:dyDescent="0.25">
      <c r="A264" s="233"/>
      <c r="B264" s="213" t="s">
        <v>2389</v>
      </c>
      <c r="C264" s="238">
        <v>0.41660000000000003</v>
      </c>
      <c r="D264" s="238">
        <v>0.33329999999999999</v>
      </c>
      <c r="E264" s="241">
        <v>0.5</v>
      </c>
      <c r="F264" s="336"/>
      <c r="G264" s="336"/>
    </row>
    <row r="265" spans="1:9" ht="16.5" x14ac:dyDescent="0.25">
      <c r="A265" s="234"/>
      <c r="B265" s="213" t="s">
        <v>2391</v>
      </c>
      <c r="C265" s="238">
        <v>0.41660000000000003</v>
      </c>
      <c r="D265" s="238">
        <v>8.3299999999999999E-2</v>
      </c>
      <c r="E265" s="241">
        <v>0.4</v>
      </c>
      <c r="F265" s="228"/>
      <c r="G265" s="228"/>
      <c r="I265" s="99" t="s">
        <v>2288</v>
      </c>
    </row>
    <row r="266" spans="1:9" ht="16.5" x14ac:dyDescent="0.25">
      <c r="A266" s="235"/>
      <c r="B266" s="213" t="s">
        <v>2392</v>
      </c>
      <c r="C266" s="238">
        <v>8.3299999999999999E-2</v>
      </c>
      <c r="D266" s="241">
        <v>0.5</v>
      </c>
      <c r="E266" s="241">
        <v>0</v>
      </c>
      <c r="F266" s="228"/>
      <c r="G266" s="228"/>
    </row>
    <row r="267" spans="1:9" ht="16.5" x14ac:dyDescent="0.25">
      <c r="A267" s="479"/>
      <c r="B267" s="213" t="s">
        <v>2393</v>
      </c>
      <c r="C267" s="228">
        <v>0</v>
      </c>
      <c r="D267" s="228">
        <v>0</v>
      </c>
      <c r="E267" s="241">
        <v>0</v>
      </c>
      <c r="F267" s="228"/>
      <c r="G267" s="228"/>
    </row>
    <row r="268" spans="1:9" ht="16.5" x14ac:dyDescent="0.25">
      <c r="A268" s="236"/>
      <c r="B268" s="213" t="s">
        <v>2115</v>
      </c>
      <c r="C268" s="241">
        <v>0</v>
      </c>
      <c r="D268" s="241">
        <v>0</v>
      </c>
      <c r="E268" s="241">
        <v>0.1</v>
      </c>
      <c r="F268" s="336"/>
      <c r="G268" s="336"/>
    </row>
    <row r="271" spans="1:9" ht="16.5" x14ac:dyDescent="0.25">
      <c r="A271" s="227"/>
      <c r="B271" s="213" t="s">
        <v>2109</v>
      </c>
      <c r="C271" s="228">
        <v>1</v>
      </c>
      <c r="D271" s="228">
        <v>1</v>
      </c>
      <c r="E271" s="228">
        <v>1</v>
      </c>
      <c r="F271" s="228"/>
      <c r="G271" s="228"/>
    </row>
    <row r="272" spans="1:9" ht="16.5" x14ac:dyDescent="0.25">
      <c r="A272" s="229"/>
      <c r="B272" s="213" t="s">
        <v>2390</v>
      </c>
      <c r="C272" s="228">
        <v>0</v>
      </c>
      <c r="D272" s="228">
        <v>0</v>
      </c>
      <c r="E272" s="228">
        <v>0.2</v>
      </c>
      <c r="F272" s="240"/>
      <c r="G272" s="240"/>
    </row>
    <row r="273" spans="1:9" ht="16.5" x14ac:dyDescent="0.25">
      <c r="A273" s="233"/>
      <c r="B273" s="213" t="s">
        <v>2389</v>
      </c>
      <c r="C273" s="228">
        <v>0.4</v>
      </c>
      <c r="D273" s="228">
        <v>0.6</v>
      </c>
      <c r="E273" s="228">
        <v>0.4</v>
      </c>
      <c r="F273" s="240"/>
      <c r="G273" s="240"/>
    </row>
    <row r="274" spans="1:9" ht="16.5" x14ac:dyDescent="0.25">
      <c r="A274" s="234"/>
      <c r="B274" s="213" t="s">
        <v>2391</v>
      </c>
      <c r="C274" s="228">
        <v>0.4</v>
      </c>
      <c r="D274" s="228">
        <v>0.2</v>
      </c>
      <c r="E274" s="228">
        <v>0</v>
      </c>
      <c r="F274" s="228"/>
      <c r="G274" s="228"/>
      <c r="I274" s="99" t="s">
        <v>2289</v>
      </c>
    </row>
    <row r="275" spans="1:9" ht="16.5" x14ac:dyDescent="0.25">
      <c r="A275" s="235"/>
      <c r="B275" s="213" t="s">
        <v>2392</v>
      </c>
      <c r="C275" s="228">
        <v>0</v>
      </c>
      <c r="D275" s="228">
        <v>0</v>
      </c>
      <c r="E275" s="228">
        <v>0</v>
      </c>
      <c r="F275" s="228"/>
      <c r="G275" s="228"/>
    </row>
    <row r="276" spans="1:9" ht="16.5" x14ac:dyDescent="0.25">
      <c r="A276" s="479"/>
      <c r="B276" s="213" t="s">
        <v>2393</v>
      </c>
      <c r="C276" s="228">
        <v>0</v>
      </c>
      <c r="D276" s="228">
        <v>0</v>
      </c>
      <c r="E276" s="228">
        <v>0</v>
      </c>
      <c r="F276" s="228"/>
      <c r="G276" s="228"/>
    </row>
    <row r="277" spans="1:9" ht="16.5" x14ac:dyDescent="0.25">
      <c r="A277" s="236"/>
      <c r="B277" s="213" t="s">
        <v>2115</v>
      </c>
      <c r="C277" s="228">
        <v>0.2</v>
      </c>
      <c r="D277" s="228">
        <v>0.2</v>
      </c>
      <c r="E277" s="228">
        <v>0.4</v>
      </c>
      <c r="F277" s="240"/>
      <c r="G277" s="240"/>
    </row>
    <row r="278" spans="1:9" ht="16.5" hidden="1" x14ac:dyDescent="0.25">
      <c r="A278" s="237"/>
      <c r="B278" s="213" t="s">
        <v>2116</v>
      </c>
      <c r="C278" s="228">
        <v>0</v>
      </c>
      <c r="D278" s="228"/>
      <c r="E278" s="228"/>
      <c r="F278" s="228"/>
      <c r="G278" s="228"/>
    </row>
    <row r="282" spans="1:9" ht="16.5" x14ac:dyDescent="0.25">
      <c r="A282" s="227"/>
      <c r="B282" s="213" t="s">
        <v>2109</v>
      </c>
      <c r="C282" s="228">
        <v>1</v>
      </c>
      <c r="D282" s="228">
        <v>1</v>
      </c>
      <c r="E282" s="228">
        <v>1</v>
      </c>
      <c r="F282" s="228"/>
      <c r="G282" s="228"/>
    </row>
    <row r="283" spans="1:9" ht="16.5" x14ac:dyDescent="0.25">
      <c r="A283" s="229"/>
      <c r="B283" s="213" t="s">
        <v>2390</v>
      </c>
      <c r="C283" s="228">
        <v>0</v>
      </c>
      <c r="D283" s="228">
        <v>0</v>
      </c>
      <c r="E283" s="228">
        <v>0</v>
      </c>
      <c r="F283" s="335"/>
      <c r="G283" s="228"/>
    </row>
    <row r="284" spans="1:9" ht="16.5" x14ac:dyDescent="0.25">
      <c r="A284" s="233"/>
      <c r="B284" s="213" t="s">
        <v>2389</v>
      </c>
      <c r="C284" s="228">
        <v>0</v>
      </c>
      <c r="D284" s="228">
        <v>0.16159999999999999</v>
      </c>
      <c r="E284" s="228">
        <v>0.25</v>
      </c>
      <c r="F284" s="437"/>
      <c r="G284" s="228"/>
    </row>
    <row r="285" spans="1:9" ht="16.5" x14ac:dyDescent="0.25">
      <c r="A285" s="234"/>
      <c r="B285" s="213" t="s">
        <v>2391</v>
      </c>
      <c r="C285" s="228">
        <v>1</v>
      </c>
      <c r="D285" s="231">
        <v>0.83830000000000005</v>
      </c>
      <c r="E285" s="228">
        <v>0.75</v>
      </c>
      <c r="F285" s="437"/>
      <c r="G285" s="228"/>
      <c r="I285" s="99" t="s">
        <v>2290</v>
      </c>
    </row>
    <row r="286" spans="1:9" ht="16.5" x14ac:dyDescent="0.25">
      <c r="A286" s="235"/>
      <c r="B286" s="213" t="s">
        <v>2392</v>
      </c>
      <c r="C286" s="228">
        <v>0</v>
      </c>
      <c r="D286" s="228">
        <v>0</v>
      </c>
      <c r="E286" s="228">
        <v>0</v>
      </c>
      <c r="F286" s="437"/>
      <c r="G286" s="228"/>
    </row>
    <row r="287" spans="1:9" ht="16.5" x14ac:dyDescent="0.25">
      <c r="A287" s="479"/>
      <c r="B287" s="213" t="s">
        <v>2393</v>
      </c>
      <c r="C287" s="228">
        <v>0</v>
      </c>
      <c r="D287" s="228">
        <v>0</v>
      </c>
      <c r="E287" s="228">
        <v>0</v>
      </c>
      <c r="F287" s="437"/>
      <c r="G287" s="228"/>
    </row>
    <row r="288" spans="1:9" ht="16.5" x14ac:dyDescent="0.25">
      <c r="A288" s="236"/>
      <c r="B288" s="213" t="s">
        <v>2115</v>
      </c>
      <c r="C288" s="228">
        <v>0</v>
      </c>
      <c r="D288" s="228">
        <v>0</v>
      </c>
      <c r="E288" s="228">
        <v>0</v>
      </c>
      <c r="F288" s="437"/>
      <c r="G288" s="228"/>
    </row>
    <row r="289" spans="1:9" ht="16.5" hidden="1" x14ac:dyDescent="0.25">
      <c r="A289" s="237"/>
      <c r="B289" s="213" t="s">
        <v>2116</v>
      </c>
      <c r="C289" s="228">
        <v>0</v>
      </c>
      <c r="D289" s="228"/>
      <c r="E289" s="228"/>
      <c r="F289" s="228"/>
      <c r="G289" s="228"/>
    </row>
    <row r="293" spans="1:9" ht="16.5" x14ac:dyDescent="0.25">
      <c r="A293" s="227"/>
      <c r="B293" s="213" t="s">
        <v>2109</v>
      </c>
      <c r="C293" s="228">
        <v>1</v>
      </c>
      <c r="D293" s="228">
        <v>1</v>
      </c>
      <c r="E293" s="228">
        <v>1</v>
      </c>
      <c r="F293" s="228"/>
      <c r="G293" s="228"/>
    </row>
    <row r="294" spans="1:9" ht="16.5" x14ac:dyDescent="0.25">
      <c r="A294" s="229"/>
      <c r="B294" s="213" t="s">
        <v>2390</v>
      </c>
      <c r="C294" s="241">
        <v>0</v>
      </c>
      <c r="D294" s="238">
        <v>0.23330000000000001</v>
      </c>
      <c r="E294" s="467">
        <v>3.2199999999999999E-2</v>
      </c>
      <c r="F294" s="228"/>
      <c r="G294" s="228"/>
    </row>
    <row r="295" spans="1:9" ht="16.5" x14ac:dyDescent="0.25">
      <c r="A295" s="233"/>
      <c r="B295" s="213" t="s">
        <v>2389</v>
      </c>
      <c r="C295" s="238">
        <v>0.5333</v>
      </c>
      <c r="D295" s="241">
        <v>0.3</v>
      </c>
      <c r="E295" s="467">
        <v>0.4516</v>
      </c>
      <c r="F295" s="228"/>
      <c r="G295" s="228"/>
    </row>
    <row r="296" spans="1:9" ht="16.5" x14ac:dyDescent="0.25">
      <c r="A296" s="234"/>
      <c r="B296" s="213" t="s">
        <v>2391</v>
      </c>
      <c r="C296" s="238">
        <v>0.36659999999999998</v>
      </c>
      <c r="D296" s="238">
        <v>0.23330000000000001</v>
      </c>
      <c r="E296" s="467">
        <v>0.48380000000000001</v>
      </c>
      <c r="F296" s="228"/>
      <c r="G296" s="228"/>
      <c r="I296" s="99" t="s">
        <v>2291</v>
      </c>
    </row>
    <row r="297" spans="1:9" ht="16.5" x14ac:dyDescent="0.25">
      <c r="A297" s="235"/>
      <c r="B297" s="213" t="s">
        <v>2392</v>
      </c>
      <c r="C297" s="241">
        <v>0.1</v>
      </c>
      <c r="D297" s="241">
        <v>0.2</v>
      </c>
      <c r="E297" s="469">
        <v>0</v>
      </c>
      <c r="F297" s="228"/>
      <c r="G297" s="228"/>
    </row>
    <row r="298" spans="1:9" ht="16.5" x14ac:dyDescent="0.25">
      <c r="A298" s="479"/>
      <c r="B298" s="213" t="s">
        <v>2393</v>
      </c>
      <c r="C298" s="228">
        <v>0</v>
      </c>
      <c r="D298" s="228">
        <v>0</v>
      </c>
      <c r="E298" s="469">
        <v>0</v>
      </c>
      <c r="F298" s="228"/>
      <c r="G298" s="228"/>
    </row>
    <row r="299" spans="1:9" ht="16.5" x14ac:dyDescent="0.25">
      <c r="A299" s="236"/>
      <c r="B299" s="213" t="s">
        <v>2115</v>
      </c>
      <c r="C299" s="241">
        <v>0</v>
      </c>
      <c r="D299" s="238">
        <v>3.3300000000000003E-2</v>
      </c>
      <c r="E299" s="467">
        <v>3.2199999999999999E-2</v>
      </c>
      <c r="F299" s="228"/>
      <c r="G299" s="228"/>
    </row>
    <row r="300" spans="1:9" ht="16.5" hidden="1" x14ac:dyDescent="0.25">
      <c r="A300" s="237"/>
      <c r="B300" s="213" t="s">
        <v>2116</v>
      </c>
      <c r="C300" s="228">
        <v>0</v>
      </c>
      <c r="D300" s="228"/>
      <c r="E300" s="228"/>
      <c r="F300" s="228"/>
      <c r="G300" s="228"/>
    </row>
    <row r="304" spans="1:9" ht="16.5" x14ac:dyDescent="0.25">
      <c r="A304" s="227"/>
      <c r="B304" s="213" t="s">
        <v>2109</v>
      </c>
      <c r="C304" s="228">
        <v>1</v>
      </c>
      <c r="D304" s="228">
        <v>1</v>
      </c>
      <c r="E304" s="228">
        <v>1</v>
      </c>
      <c r="F304" s="228"/>
      <c r="G304" s="228"/>
    </row>
    <row r="305" spans="1:9" ht="16.5" x14ac:dyDescent="0.25">
      <c r="A305" s="229"/>
      <c r="B305" s="213" t="s">
        <v>2390</v>
      </c>
      <c r="C305" s="228">
        <v>0</v>
      </c>
      <c r="D305" s="231">
        <v>6.8900000000000003E-2</v>
      </c>
      <c r="E305" s="231">
        <v>3.44E-2</v>
      </c>
      <c r="F305" s="231"/>
      <c r="G305" s="238"/>
    </row>
    <row r="306" spans="1:9" ht="16.5" x14ac:dyDescent="0.25">
      <c r="A306" s="233"/>
      <c r="B306" s="213" t="s">
        <v>2389</v>
      </c>
      <c r="C306" s="231">
        <v>0.2631</v>
      </c>
      <c r="D306" s="231">
        <v>0.24129999999999999</v>
      </c>
      <c r="E306" s="231">
        <v>0.24129999999999999</v>
      </c>
      <c r="F306" s="231"/>
      <c r="G306" s="238"/>
    </row>
    <row r="307" spans="1:9" ht="16.5" x14ac:dyDescent="0.25">
      <c r="A307" s="234"/>
      <c r="B307" s="213" t="s">
        <v>2391</v>
      </c>
      <c r="C307" s="231">
        <v>0.64910000000000001</v>
      </c>
      <c r="D307" s="228">
        <v>0.5</v>
      </c>
      <c r="E307" s="231">
        <v>0.48270000000000002</v>
      </c>
      <c r="F307" s="231"/>
      <c r="G307" s="238"/>
      <c r="I307" s="99" t="s">
        <v>2292</v>
      </c>
    </row>
    <row r="308" spans="1:9" ht="16.5" x14ac:dyDescent="0.25">
      <c r="A308" s="235"/>
      <c r="B308" s="213" t="s">
        <v>2392</v>
      </c>
      <c r="C308" s="228">
        <v>0</v>
      </c>
      <c r="D308" s="231">
        <v>6.8900000000000003E-2</v>
      </c>
      <c r="E308" s="231">
        <v>0.10340000000000001</v>
      </c>
      <c r="F308" s="231"/>
      <c r="G308" s="238"/>
    </row>
    <row r="309" spans="1:9" ht="16.5" x14ac:dyDescent="0.25">
      <c r="A309" s="479"/>
      <c r="B309" s="213" t="s">
        <v>2393</v>
      </c>
      <c r="C309" s="228">
        <v>0</v>
      </c>
      <c r="D309" s="228">
        <v>0</v>
      </c>
      <c r="E309" s="228">
        <v>0</v>
      </c>
      <c r="F309" s="231"/>
      <c r="G309" s="238"/>
    </row>
    <row r="310" spans="1:9" ht="16.5" x14ac:dyDescent="0.25">
      <c r="A310" s="236"/>
      <c r="B310" s="213" t="s">
        <v>2115</v>
      </c>
      <c r="C310" s="231">
        <v>8.77E-2</v>
      </c>
      <c r="D310" s="231">
        <v>0.1206</v>
      </c>
      <c r="E310" s="231">
        <v>0.13789999999999999</v>
      </c>
      <c r="F310" s="231"/>
      <c r="G310" s="228"/>
    </row>
    <row r="311" spans="1:9" ht="16.5" hidden="1" x14ac:dyDescent="0.25">
      <c r="A311" s="237"/>
      <c r="B311" s="213" t="s">
        <v>2116</v>
      </c>
      <c r="C311" s="228">
        <v>0</v>
      </c>
      <c r="D311" s="228"/>
      <c r="E311" s="228"/>
      <c r="F311" s="228"/>
      <c r="G311" s="228"/>
    </row>
    <row r="315" spans="1:9" ht="16.5" x14ac:dyDescent="0.25">
      <c r="A315" s="227"/>
      <c r="B315" s="213" t="s">
        <v>2109</v>
      </c>
      <c r="C315" s="228">
        <v>1</v>
      </c>
      <c r="D315" s="228">
        <v>1</v>
      </c>
      <c r="E315" s="228">
        <v>1</v>
      </c>
      <c r="F315" s="228"/>
      <c r="G315" s="228"/>
    </row>
    <row r="316" spans="1:9" ht="16.5" x14ac:dyDescent="0.25">
      <c r="A316" s="229"/>
      <c r="B316" s="213" t="s">
        <v>2390</v>
      </c>
      <c r="C316" s="228">
        <v>0</v>
      </c>
      <c r="D316" s="231">
        <v>0.1578</v>
      </c>
      <c r="E316" s="228">
        <v>0</v>
      </c>
      <c r="F316" s="228"/>
      <c r="G316" s="228"/>
    </row>
    <row r="317" spans="1:9" ht="16.5" x14ac:dyDescent="0.25">
      <c r="A317" s="233"/>
      <c r="B317" s="213" t="s">
        <v>2389</v>
      </c>
      <c r="C317" s="231">
        <v>0.1578</v>
      </c>
      <c r="D317" s="231">
        <v>5.2600000000000001E-2</v>
      </c>
      <c r="E317" s="228">
        <v>0</v>
      </c>
      <c r="F317" s="228"/>
      <c r="G317" s="228"/>
    </row>
    <row r="318" spans="1:9" ht="16.5" x14ac:dyDescent="0.25">
      <c r="A318" s="234"/>
      <c r="B318" s="213" t="s">
        <v>2391</v>
      </c>
      <c r="C318" s="231">
        <v>0.84209999999999996</v>
      </c>
      <c r="D318" s="231">
        <v>0.63149999999999995</v>
      </c>
      <c r="E318" s="231">
        <v>0.92849999999999999</v>
      </c>
      <c r="F318" s="228"/>
      <c r="G318" s="241"/>
      <c r="I318" s="99" t="s">
        <v>2293</v>
      </c>
    </row>
    <row r="319" spans="1:9" ht="16.5" x14ac:dyDescent="0.25">
      <c r="A319" s="235"/>
      <c r="B319" s="213" t="s">
        <v>2392</v>
      </c>
      <c r="C319" s="228">
        <v>0</v>
      </c>
      <c r="D319" s="231">
        <v>0.1578</v>
      </c>
      <c r="E319" s="228">
        <v>0</v>
      </c>
      <c r="F319" s="228"/>
      <c r="G319" s="228"/>
    </row>
    <row r="320" spans="1:9" ht="16.5" x14ac:dyDescent="0.25">
      <c r="A320" s="479"/>
      <c r="B320" s="213" t="s">
        <v>2393</v>
      </c>
      <c r="C320" s="228">
        <v>0</v>
      </c>
      <c r="D320" s="228">
        <v>0</v>
      </c>
      <c r="E320" s="228">
        <v>0</v>
      </c>
      <c r="F320" s="228"/>
      <c r="G320" s="228"/>
    </row>
    <row r="321" spans="1:9" ht="16.5" x14ac:dyDescent="0.25">
      <c r="A321" s="236"/>
      <c r="B321" s="213" t="s">
        <v>2115</v>
      </c>
      <c r="C321" s="228">
        <v>0</v>
      </c>
      <c r="D321" s="228">
        <v>0</v>
      </c>
      <c r="E321" s="231">
        <v>7.1400000000000005E-2</v>
      </c>
      <c r="F321" s="228"/>
      <c r="G321" s="228"/>
    </row>
    <row r="322" spans="1:9" ht="16.5" hidden="1" x14ac:dyDescent="0.25">
      <c r="A322" s="237"/>
      <c r="B322" s="213" t="s">
        <v>2116</v>
      </c>
      <c r="C322" s="228">
        <v>0</v>
      </c>
      <c r="D322" s="228"/>
      <c r="E322" s="228"/>
      <c r="F322" s="228"/>
      <c r="G322" s="228"/>
    </row>
    <row r="326" spans="1:9" ht="16.5" x14ac:dyDescent="0.25">
      <c r="A326" s="227"/>
      <c r="B326" s="213" t="s">
        <v>2109</v>
      </c>
      <c r="C326" s="228">
        <v>1</v>
      </c>
      <c r="D326" s="228">
        <v>1</v>
      </c>
      <c r="E326" s="228">
        <v>1</v>
      </c>
      <c r="F326" s="228"/>
      <c r="G326" s="228"/>
    </row>
    <row r="327" spans="1:9" ht="16.5" x14ac:dyDescent="0.25">
      <c r="A327" s="229"/>
      <c r="B327" s="213" t="s">
        <v>2390</v>
      </c>
      <c r="C327" s="228">
        <v>0</v>
      </c>
      <c r="D327" s="228">
        <v>0</v>
      </c>
      <c r="E327" s="231">
        <v>0.33329999999999999</v>
      </c>
      <c r="F327" s="228"/>
      <c r="G327" s="241"/>
    </row>
    <row r="328" spans="1:9" ht="16.5" x14ac:dyDescent="0.25">
      <c r="A328" s="233"/>
      <c r="B328" s="213" t="s">
        <v>2389</v>
      </c>
      <c r="C328" s="231">
        <v>0.66659999999999997</v>
      </c>
      <c r="D328" s="231">
        <v>0.33329999999999999</v>
      </c>
      <c r="E328" s="228">
        <v>0</v>
      </c>
      <c r="F328" s="228"/>
      <c r="G328" s="241"/>
    </row>
    <row r="329" spans="1:9" ht="16.5" x14ac:dyDescent="0.25">
      <c r="A329" s="234"/>
      <c r="B329" s="213" t="s">
        <v>2391</v>
      </c>
      <c r="C329" s="231">
        <v>0.33329999999999999</v>
      </c>
      <c r="D329" s="231">
        <v>0.66659999999999997</v>
      </c>
      <c r="E329" s="231">
        <v>0.66659999999999997</v>
      </c>
      <c r="F329" s="228"/>
      <c r="G329" s="241"/>
      <c r="I329" s="99" t="s">
        <v>2294</v>
      </c>
    </row>
    <row r="330" spans="1:9" ht="16.5" x14ac:dyDescent="0.25">
      <c r="A330" s="235"/>
      <c r="B330" s="213" t="s">
        <v>2392</v>
      </c>
      <c r="C330" s="228">
        <v>0</v>
      </c>
      <c r="D330" s="228">
        <v>0</v>
      </c>
      <c r="E330" s="228">
        <v>0</v>
      </c>
      <c r="F330" s="228"/>
      <c r="G330" s="228"/>
    </row>
    <row r="331" spans="1:9" ht="16.5" x14ac:dyDescent="0.25">
      <c r="A331" s="479"/>
      <c r="B331" s="213" t="s">
        <v>2393</v>
      </c>
      <c r="C331" s="228">
        <v>0</v>
      </c>
      <c r="D331" s="228">
        <v>0</v>
      </c>
      <c r="E331" s="228">
        <v>0</v>
      </c>
      <c r="F331" s="228"/>
      <c r="G331" s="228"/>
    </row>
    <row r="332" spans="1:9" ht="16.5" x14ac:dyDescent="0.25">
      <c r="A332" s="236"/>
      <c r="B332" s="213" t="s">
        <v>2115</v>
      </c>
      <c r="C332" s="228">
        <v>0</v>
      </c>
      <c r="D332" s="228">
        <v>0</v>
      </c>
      <c r="E332" s="228">
        <v>0</v>
      </c>
      <c r="F332" s="228"/>
      <c r="G332" s="228"/>
    </row>
    <row r="333" spans="1:9" ht="16.5" hidden="1" x14ac:dyDescent="0.25">
      <c r="A333" s="237"/>
      <c r="B333" s="213" t="s">
        <v>2116</v>
      </c>
      <c r="C333" s="228">
        <v>0</v>
      </c>
      <c r="D333" s="228"/>
      <c r="E333" s="228"/>
      <c r="F333" s="228"/>
      <c r="G333" s="228"/>
    </row>
    <row r="337" spans="1:9" ht="16.5" x14ac:dyDescent="0.25">
      <c r="A337" s="227"/>
      <c r="B337" s="213" t="s">
        <v>2109</v>
      </c>
      <c r="C337" s="228">
        <v>1</v>
      </c>
      <c r="D337" s="228">
        <v>1</v>
      </c>
      <c r="E337" s="228">
        <v>1</v>
      </c>
      <c r="F337" s="228"/>
      <c r="G337" s="228"/>
    </row>
    <row r="338" spans="1:9" ht="16.5" x14ac:dyDescent="0.25">
      <c r="A338" s="229"/>
      <c r="B338" s="213" t="s">
        <v>2390</v>
      </c>
      <c r="C338" s="228">
        <v>0</v>
      </c>
      <c r="D338" s="436">
        <v>0</v>
      </c>
      <c r="E338" s="228">
        <v>0</v>
      </c>
      <c r="F338" s="228"/>
      <c r="G338" s="238"/>
    </row>
    <row r="339" spans="1:9" ht="16.5" x14ac:dyDescent="0.25">
      <c r="A339" s="233"/>
      <c r="B339" s="213" t="s">
        <v>2389</v>
      </c>
      <c r="C339" s="231">
        <v>0.71419999999999995</v>
      </c>
      <c r="D339" s="225">
        <v>1</v>
      </c>
      <c r="E339" s="228">
        <v>0.25</v>
      </c>
      <c r="F339" s="231"/>
      <c r="G339" s="238"/>
    </row>
    <row r="340" spans="1:9" ht="16.5" x14ac:dyDescent="0.25">
      <c r="A340" s="234"/>
      <c r="B340" s="213" t="s">
        <v>2391</v>
      </c>
      <c r="C340" s="231">
        <v>0.28570000000000001</v>
      </c>
      <c r="D340" s="436">
        <v>0</v>
      </c>
      <c r="E340" s="231">
        <v>0.33329999999999999</v>
      </c>
      <c r="F340" s="231"/>
      <c r="G340" s="238"/>
      <c r="I340" s="99" t="s">
        <v>2295</v>
      </c>
    </row>
    <row r="341" spans="1:9" ht="16.5" x14ac:dyDescent="0.25">
      <c r="A341" s="235"/>
      <c r="B341" s="213" t="s">
        <v>2392</v>
      </c>
      <c r="C341" s="228">
        <v>0</v>
      </c>
      <c r="D341" s="436">
        <v>0</v>
      </c>
      <c r="E341" s="231">
        <v>0.41660000000000003</v>
      </c>
      <c r="F341" s="240"/>
      <c r="G341" s="238"/>
    </row>
    <row r="342" spans="1:9" ht="16.5" x14ac:dyDescent="0.25">
      <c r="A342" s="479"/>
      <c r="B342" s="213" t="s">
        <v>2393</v>
      </c>
      <c r="C342" s="228">
        <v>0</v>
      </c>
      <c r="D342" s="436">
        <v>0</v>
      </c>
      <c r="E342" s="228">
        <v>0</v>
      </c>
      <c r="F342" s="240"/>
      <c r="G342" s="238"/>
    </row>
    <row r="343" spans="1:9" ht="16.5" x14ac:dyDescent="0.25">
      <c r="A343" s="236"/>
      <c r="B343" s="213" t="s">
        <v>2115</v>
      </c>
      <c r="C343" s="228">
        <v>0</v>
      </c>
      <c r="D343" s="436">
        <v>0</v>
      </c>
      <c r="E343" s="228">
        <v>0</v>
      </c>
      <c r="F343" s="231"/>
      <c r="G343" s="228"/>
    </row>
    <row r="344" spans="1:9" ht="16.5" hidden="1" x14ac:dyDescent="0.25">
      <c r="A344" s="237"/>
      <c r="B344" s="213" t="s">
        <v>2116</v>
      </c>
      <c r="C344" s="228">
        <v>0</v>
      </c>
      <c r="D344" s="228"/>
      <c r="E344" s="228"/>
      <c r="F344" s="228"/>
      <c r="G344" s="228"/>
    </row>
    <row r="348" spans="1:9" ht="16.5" x14ac:dyDescent="0.25">
      <c r="A348" s="227"/>
      <c r="B348" s="213" t="s">
        <v>2109</v>
      </c>
      <c r="C348" s="228">
        <v>1</v>
      </c>
      <c r="D348" s="228">
        <v>1</v>
      </c>
      <c r="E348" s="228">
        <v>1</v>
      </c>
      <c r="F348" s="228"/>
      <c r="G348" s="228"/>
    </row>
    <row r="349" spans="1:9" ht="16.5" x14ac:dyDescent="0.25">
      <c r="A349" s="229"/>
      <c r="B349" s="213" t="s">
        <v>2390</v>
      </c>
      <c r="C349" s="228">
        <v>0</v>
      </c>
      <c r="D349" s="231">
        <v>3.44E-2</v>
      </c>
      <c r="E349" s="231">
        <v>3.44E-2</v>
      </c>
      <c r="F349" s="228"/>
      <c r="G349" s="228"/>
    </row>
    <row r="350" spans="1:9" ht="16.5" x14ac:dyDescent="0.25">
      <c r="A350" s="233"/>
      <c r="B350" s="213" t="s">
        <v>2389</v>
      </c>
      <c r="C350" s="238">
        <v>0.17849999999999999</v>
      </c>
      <c r="D350" s="238">
        <v>0.1724</v>
      </c>
      <c r="E350" s="238">
        <v>0.37930000000000003</v>
      </c>
      <c r="F350" s="228"/>
      <c r="G350" s="228"/>
    </row>
    <row r="351" spans="1:9" ht="16.5" x14ac:dyDescent="0.25">
      <c r="A351" s="234"/>
      <c r="B351" s="213" t="s">
        <v>2391</v>
      </c>
      <c r="C351" s="231">
        <v>0.64280000000000004</v>
      </c>
      <c r="D351" s="231">
        <v>0.51719999999999999</v>
      </c>
      <c r="E351" s="231">
        <v>0.31030000000000002</v>
      </c>
      <c r="F351" s="228"/>
      <c r="G351" s="228"/>
      <c r="I351" s="99" t="s">
        <v>2296</v>
      </c>
    </row>
    <row r="352" spans="1:9" ht="16.5" x14ac:dyDescent="0.25">
      <c r="A352" s="235"/>
      <c r="B352" s="213" t="s">
        <v>2392</v>
      </c>
      <c r="C352" s="228">
        <v>0</v>
      </c>
      <c r="D352" s="231">
        <v>3.44E-2</v>
      </c>
      <c r="E352" s="231">
        <v>3.44E-2</v>
      </c>
      <c r="F352" s="228"/>
      <c r="G352" s="228"/>
    </row>
    <row r="353" spans="1:9" ht="16.5" x14ac:dyDescent="0.25">
      <c r="A353" s="479"/>
      <c r="B353" s="213" t="s">
        <v>2393</v>
      </c>
      <c r="C353" s="228">
        <v>0</v>
      </c>
      <c r="D353" s="228">
        <v>0</v>
      </c>
      <c r="E353" s="228">
        <v>0</v>
      </c>
      <c r="F353" s="228"/>
      <c r="G353" s="228"/>
    </row>
    <row r="354" spans="1:9" ht="16.5" x14ac:dyDescent="0.25">
      <c r="A354" s="236"/>
      <c r="B354" s="213" t="s">
        <v>2115</v>
      </c>
      <c r="C354" s="231">
        <v>0.17849999999999999</v>
      </c>
      <c r="D354" s="231">
        <v>0.24129999999999999</v>
      </c>
      <c r="E354" s="231">
        <v>0.24129999999999999</v>
      </c>
      <c r="F354" s="228"/>
      <c r="G354" s="228"/>
    </row>
    <row r="355" spans="1:9" ht="16.5" hidden="1" x14ac:dyDescent="0.25">
      <c r="A355" s="237"/>
      <c r="B355" s="213" t="s">
        <v>2116</v>
      </c>
      <c r="C355" s="228">
        <v>0</v>
      </c>
      <c r="D355" s="228"/>
      <c r="E355" s="228"/>
      <c r="F355" s="228"/>
      <c r="G355" s="228"/>
    </row>
    <row r="359" spans="1:9" ht="16.5" x14ac:dyDescent="0.25">
      <c r="A359" s="227"/>
      <c r="B359" s="213" t="s">
        <v>2109</v>
      </c>
      <c r="C359" s="228">
        <v>1</v>
      </c>
      <c r="D359" s="228">
        <v>1</v>
      </c>
      <c r="E359" s="228">
        <v>1</v>
      </c>
      <c r="F359" s="228"/>
      <c r="G359" s="228"/>
    </row>
    <row r="360" spans="1:9" ht="16.5" x14ac:dyDescent="0.25">
      <c r="A360" s="229"/>
      <c r="B360" s="213" t="s">
        <v>2390</v>
      </c>
      <c r="C360" s="245">
        <v>7.8899999999999998E-2</v>
      </c>
      <c r="D360" s="245">
        <v>0.2631</v>
      </c>
      <c r="E360" s="245">
        <v>5.2600000000000001E-2</v>
      </c>
      <c r="F360" s="231"/>
      <c r="G360" s="231"/>
    </row>
    <row r="361" spans="1:9" ht="16.5" x14ac:dyDescent="0.25">
      <c r="A361" s="233"/>
      <c r="B361" s="213" t="s">
        <v>2389</v>
      </c>
      <c r="C361" s="246">
        <v>0.34210000000000002</v>
      </c>
      <c r="D361" s="246">
        <v>0.1842</v>
      </c>
      <c r="E361" s="246">
        <v>0.1842</v>
      </c>
      <c r="F361" s="231"/>
      <c r="G361" s="228"/>
    </row>
    <row r="362" spans="1:9" ht="16.5" x14ac:dyDescent="0.25">
      <c r="A362" s="234"/>
      <c r="B362" s="213" t="s">
        <v>2391</v>
      </c>
      <c r="C362" s="246">
        <v>0.42099999999999999</v>
      </c>
      <c r="D362" s="246">
        <v>0.2631</v>
      </c>
      <c r="E362" s="246">
        <v>0.39739999999999998</v>
      </c>
      <c r="F362" s="231"/>
      <c r="G362" s="231"/>
      <c r="I362" s="99" t="s">
        <v>2297</v>
      </c>
    </row>
    <row r="363" spans="1:9" ht="16.5" x14ac:dyDescent="0.25">
      <c r="A363" s="235"/>
      <c r="B363" s="213" t="s">
        <v>2392</v>
      </c>
      <c r="C363" s="246">
        <v>0.1052</v>
      </c>
      <c r="D363" s="246">
        <v>0.13150000000000001</v>
      </c>
      <c r="E363" s="246">
        <v>2.63E-2</v>
      </c>
      <c r="F363" s="231"/>
      <c r="G363" s="231"/>
    </row>
    <row r="364" spans="1:9" ht="16.5" x14ac:dyDescent="0.25">
      <c r="A364" s="479"/>
      <c r="B364" s="213" t="s">
        <v>2393</v>
      </c>
      <c r="C364" s="228">
        <v>0</v>
      </c>
      <c r="D364" s="228">
        <v>0</v>
      </c>
      <c r="E364" s="228">
        <v>0</v>
      </c>
      <c r="F364" s="231"/>
      <c r="G364" s="231"/>
    </row>
    <row r="365" spans="1:9" ht="16.5" x14ac:dyDescent="0.25">
      <c r="A365" s="236"/>
      <c r="B365" s="213" t="s">
        <v>2115</v>
      </c>
      <c r="C365" s="246">
        <v>5.2600000000000001E-2</v>
      </c>
      <c r="D365" s="326">
        <v>0.1578</v>
      </c>
      <c r="E365" s="246">
        <v>0.34210000000000002</v>
      </c>
      <c r="F365" s="238"/>
      <c r="G365" s="228"/>
    </row>
    <row r="366" spans="1:9" ht="16.5" hidden="1" x14ac:dyDescent="0.25">
      <c r="A366" s="237"/>
      <c r="B366" s="213" t="s">
        <v>2116</v>
      </c>
      <c r="C366" s="228">
        <v>0</v>
      </c>
      <c r="D366" s="228"/>
      <c r="E366" s="331"/>
      <c r="F366" s="331"/>
      <c r="G366" s="331"/>
    </row>
    <row r="370" spans="1:9" ht="16.5" x14ac:dyDescent="0.25">
      <c r="A370" s="227"/>
      <c r="B370" s="213" t="s">
        <v>2109</v>
      </c>
      <c r="C370" s="228">
        <v>1</v>
      </c>
      <c r="D370" s="228">
        <v>1</v>
      </c>
      <c r="E370" s="228">
        <v>1</v>
      </c>
      <c r="F370" s="228"/>
      <c r="G370" s="228"/>
    </row>
    <row r="371" spans="1:9" ht="16.5" x14ac:dyDescent="0.25">
      <c r="A371" s="229"/>
      <c r="B371" s="213" t="s">
        <v>2390</v>
      </c>
      <c r="C371" s="242">
        <v>0</v>
      </c>
      <c r="D371" s="325">
        <v>0.1666</v>
      </c>
      <c r="E371" s="325">
        <v>8.3299999999999999E-2</v>
      </c>
      <c r="F371" s="334"/>
      <c r="G371" s="332"/>
    </row>
    <row r="372" spans="1:9" ht="16.5" x14ac:dyDescent="0.25">
      <c r="A372" s="233"/>
      <c r="B372" s="213" t="s">
        <v>2389</v>
      </c>
      <c r="C372" s="230">
        <v>0.33329999999999999</v>
      </c>
      <c r="D372" s="230">
        <v>8.3299999999999999E-2</v>
      </c>
      <c r="E372" s="230">
        <v>0.1666</v>
      </c>
      <c r="F372" s="333"/>
      <c r="G372" s="333"/>
    </row>
    <row r="373" spans="1:9" ht="16.5" x14ac:dyDescent="0.25">
      <c r="A373" s="234"/>
      <c r="B373" s="213" t="s">
        <v>2391</v>
      </c>
      <c r="C373" s="242">
        <v>0.5</v>
      </c>
      <c r="D373" s="325">
        <v>0.33329999999999999</v>
      </c>
      <c r="E373" s="242">
        <v>0.5</v>
      </c>
      <c r="F373" s="334"/>
      <c r="G373" s="332"/>
      <c r="I373" s="99" t="s">
        <v>2298</v>
      </c>
    </row>
    <row r="374" spans="1:9" ht="16.5" x14ac:dyDescent="0.25">
      <c r="A374" s="235"/>
      <c r="B374" s="213" t="s">
        <v>2392</v>
      </c>
      <c r="C374" s="325">
        <v>0.1666</v>
      </c>
      <c r="D374" s="325">
        <v>0.41660000000000003</v>
      </c>
      <c r="E374" s="325">
        <v>8.3299999999999999E-2</v>
      </c>
      <c r="F374" s="333"/>
      <c r="G374" s="333"/>
    </row>
    <row r="375" spans="1:9" ht="16.5" x14ac:dyDescent="0.25">
      <c r="A375" s="479"/>
      <c r="B375" s="213" t="s">
        <v>2393</v>
      </c>
      <c r="C375" s="228">
        <v>0</v>
      </c>
      <c r="D375" s="228">
        <v>0</v>
      </c>
      <c r="E375" s="228">
        <v>0</v>
      </c>
      <c r="F375" s="333"/>
      <c r="G375" s="333"/>
    </row>
    <row r="376" spans="1:9" ht="16.5" x14ac:dyDescent="0.25">
      <c r="A376" s="236"/>
      <c r="B376" s="213" t="s">
        <v>2115</v>
      </c>
      <c r="C376" s="242">
        <v>0</v>
      </c>
      <c r="D376" s="242">
        <v>0</v>
      </c>
      <c r="E376" s="325">
        <v>0.1666</v>
      </c>
      <c r="F376" s="332"/>
      <c r="G376" s="331"/>
    </row>
    <row r="377" spans="1:9" ht="16.5" hidden="1" x14ac:dyDescent="0.25">
      <c r="A377" s="237"/>
      <c r="B377" s="213" t="s">
        <v>2116</v>
      </c>
      <c r="C377" s="228">
        <v>0</v>
      </c>
      <c r="D377" s="228"/>
      <c r="E377" s="228"/>
      <c r="F377" s="331"/>
      <c r="G377" s="331"/>
    </row>
    <row r="381" spans="1:9" ht="16.5" x14ac:dyDescent="0.25">
      <c r="A381" s="227"/>
      <c r="B381" s="213" t="s">
        <v>2109</v>
      </c>
      <c r="C381" s="228">
        <v>1</v>
      </c>
      <c r="D381" s="228">
        <v>1</v>
      </c>
      <c r="E381" s="228">
        <v>1</v>
      </c>
      <c r="F381" s="228"/>
      <c r="G381" s="228"/>
    </row>
    <row r="382" spans="1:9" ht="16.5" x14ac:dyDescent="0.25">
      <c r="A382" s="229"/>
      <c r="B382" s="213" t="s">
        <v>2390</v>
      </c>
      <c r="C382" s="231">
        <v>0.1578</v>
      </c>
      <c r="D382" s="325">
        <v>0.42099999999999999</v>
      </c>
      <c r="E382" s="231">
        <v>5.2600000000000001E-2</v>
      </c>
      <c r="F382" s="228"/>
      <c r="G382" s="228"/>
    </row>
    <row r="383" spans="1:9" ht="16.5" x14ac:dyDescent="0.25">
      <c r="A383" s="233"/>
      <c r="B383" s="213" t="s">
        <v>2389</v>
      </c>
      <c r="C383" s="231">
        <v>0.2631</v>
      </c>
      <c r="D383" s="230">
        <v>0.21049999999999999</v>
      </c>
      <c r="E383" s="231">
        <v>0.1578</v>
      </c>
      <c r="F383" s="241"/>
      <c r="G383" s="241"/>
    </row>
    <row r="384" spans="1:9" ht="16.5" x14ac:dyDescent="0.25">
      <c r="A384" s="234"/>
      <c r="B384" s="213" t="s">
        <v>2391</v>
      </c>
      <c r="C384" s="231">
        <v>0.42099999999999999</v>
      </c>
      <c r="D384" s="325">
        <v>5.2600000000000001E-2</v>
      </c>
      <c r="E384" s="231">
        <v>0.21049999999999999</v>
      </c>
      <c r="F384" s="228"/>
      <c r="G384" s="228"/>
      <c r="I384" s="99" t="s">
        <v>2299</v>
      </c>
    </row>
    <row r="385" spans="1:9" ht="16.5" x14ac:dyDescent="0.25">
      <c r="A385" s="235"/>
      <c r="B385" s="213" t="s">
        <v>2392</v>
      </c>
      <c r="C385" s="231">
        <v>5.2600000000000001E-2</v>
      </c>
      <c r="D385" s="242">
        <v>0</v>
      </c>
      <c r="E385" s="228">
        <v>0</v>
      </c>
      <c r="F385" s="228"/>
      <c r="G385" s="228"/>
    </row>
    <row r="386" spans="1:9" ht="16.5" x14ac:dyDescent="0.25">
      <c r="A386" s="479"/>
      <c r="B386" s="213" t="s">
        <v>2393</v>
      </c>
      <c r="C386" s="228">
        <v>0</v>
      </c>
      <c r="D386" s="228">
        <v>0</v>
      </c>
      <c r="E386" s="228">
        <v>0</v>
      </c>
      <c r="F386" s="228"/>
      <c r="G386" s="228"/>
    </row>
    <row r="387" spans="1:9" ht="16.5" x14ac:dyDescent="0.25">
      <c r="A387" s="236"/>
      <c r="B387" s="213" t="s">
        <v>2115</v>
      </c>
      <c r="C387" s="231">
        <v>0.1052</v>
      </c>
      <c r="D387" s="325">
        <v>0.31569999999999998</v>
      </c>
      <c r="E387" s="231">
        <v>0.57889999999999997</v>
      </c>
      <c r="F387" s="228"/>
      <c r="G387" s="241"/>
    </row>
    <row r="388" spans="1:9" ht="16.5" hidden="1" x14ac:dyDescent="0.25">
      <c r="A388" s="237"/>
      <c r="B388" s="213" t="s">
        <v>2116</v>
      </c>
      <c r="C388" s="228">
        <v>0</v>
      </c>
      <c r="D388" s="228"/>
      <c r="E388" s="228"/>
      <c r="F388" s="228"/>
      <c r="G388" s="228"/>
    </row>
    <row r="392" spans="1:9" ht="16.5" x14ac:dyDescent="0.25">
      <c r="A392" s="227"/>
      <c r="B392" s="213" t="s">
        <v>2109</v>
      </c>
      <c r="C392" s="228">
        <v>1</v>
      </c>
      <c r="D392" s="228">
        <v>1</v>
      </c>
      <c r="E392" s="228">
        <v>1</v>
      </c>
      <c r="F392" s="228"/>
      <c r="G392" s="228"/>
    </row>
    <row r="393" spans="1:9" ht="16.5" x14ac:dyDescent="0.25">
      <c r="A393" s="229"/>
      <c r="B393" s="213" t="s">
        <v>2390</v>
      </c>
      <c r="C393" s="228">
        <v>0</v>
      </c>
      <c r="D393" s="228">
        <v>0</v>
      </c>
      <c r="E393" s="228">
        <v>0</v>
      </c>
      <c r="F393" s="231"/>
      <c r="G393" s="238"/>
    </row>
    <row r="394" spans="1:9" ht="16.5" x14ac:dyDescent="0.25">
      <c r="A394" s="233"/>
      <c r="B394" s="213" t="s">
        <v>2389</v>
      </c>
      <c r="C394" s="231">
        <v>0.57140000000000002</v>
      </c>
      <c r="D394" s="231">
        <v>0.28570000000000001</v>
      </c>
      <c r="E394" s="231">
        <v>0.28570000000000001</v>
      </c>
      <c r="F394" s="231"/>
      <c r="G394" s="238"/>
    </row>
    <row r="395" spans="1:9" ht="16.5" x14ac:dyDescent="0.25">
      <c r="A395" s="234"/>
      <c r="B395" s="213" t="s">
        <v>2391</v>
      </c>
      <c r="C395" s="231">
        <v>0.28570000000000001</v>
      </c>
      <c r="D395" s="231">
        <v>0.71419999999999995</v>
      </c>
      <c r="E395" s="231">
        <v>0.71419999999999995</v>
      </c>
      <c r="F395" s="231"/>
      <c r="G395" s="238"/>
      <c r="I395" s="99" t="s">
        <v>2300</v>
      </c>
    </row>
    <row r="396" spans="1:9" ht="16.5" x14ac:dyDescent="0.25">
      <c r="A396" s="235"/>
      <c r="B396" s="213" t="s">
        <v>2392</v>
      </c>
      <c r="C396" s="231">
        <v>0.14280000000000001</v>
      </c>
      <c r="D396" s="228">
        <v>0</v>
      </c>
      <c r="E396" s="228">
        <v>0</v>
      </c>
      <c r="F396" s="228"/>
      <c r="G396" s="228"/>
    </row>
    <row r="397" spans="1:9" ht="16.5" x14ac:dyDescent="0.25">
      <c r="A397" s="479"/>
      <c r="B397" s="213" t="s">
        <v>2393</v>
      </c>
      <c r="C397" s="228">
        <v>0</v>
      </c>
      <c r="D397" s="228">
        <v>0</v>
      </c>
      <c r="E397" s="228">
        <v>0</v>
      </c>
      <c r="F397" s="228"/>
      <c r="G397" s="228"/>
    </row>
    <row r="398" spans="1:9" ht="16.5" x14ac:dyDescent="0.25">
      <c r="A398" s="236"/>
      <c r="B398" s="213" t="s">
        <v>2115</v>
      </c>
      <c r="C398" s="228">
        <v>0</v>
      </c>
      <c r="D398" s="228">
        <v>0</v>
      </c>
      <c r="E398" s="228">
        <v>0</v>
      </c>
      <c r="F398" s="231"/>
      <c r="G398" s="228"/>
    </row>
    <row r="399" spans="1:9" ht="16.5" hidden="1" x14ac:dyDescent="0.25">
      <c r="A399" s="237"/>
      <c r="B399" s="213" t="s">
        <v>2116</v>
      </c>
      <c r="C399" s="228">
        <v>0</v>
      </c>
      <c r="D399" s="228"/>
      <c r="E399" s="228"/>
      <c r="F399" s="228"/>
      <c r="G399" s="228"/>
    </row>
    <row r="403" spans="1:9" ht="16.5" x14ac:dyDescent="0.25">
      <c r="A403" s="227"/>
      <c r="B403" s="213" t="s">
        <v>2109</v>
      </c>
      <c r="C403" s="228">
        <v>1</v>
      </c>
      <c r="D403" s="228">
        <v>1</v>
      </c>
      <c r="E403" s="228">
        <v>1</v>
      </c>
      <c r="F403" s="228"/>
      <c r="G403" s="228"/>
    </row>
    <row r="404" spans="1:9" ht="16.5" x14ac:dyDescent="0.25">
      <c r="A404" s="229"/>
      <c r="B404" s="213" t="s">
        <v>2390</v>
      </c>
      <c r="C404" s="242">
        <v>0</v>
      </c>
      <c r="D404" s="436">
        <v>0</v>
      </c>
      <c r="E404" s="241">
        <v>0</v>
      </c>
      <c r="F404" s="231"/>
      <c r="G404" s="238"/>
    </row>
    <row r="405" spans="1:9" ht="16.5" x14ac:dyDescent="0.25">
      <c r="A405" s="233"/>
      <c r="B405" s="213" t="s">
        <v>2389</v>
      </c>
      <c r="C405" s="325">
        <v>0.33329999999999999</v>
      </c>
      <c r="D405" s="436">
        <v>0</v>
      </c>
      <c r="E405" s="241">
        <v>0</v>
      </c>
      <c r="F405" s="231"/>
      <c r="G405" s="238"/>
    </row>
    <row r="406" spans="1:9" ht="16.5" x14ac:dyDescent="0.25">
      <c r="A406" s="234"/>
      <c r="B406" s="213" t="s">
        <v>2391</v>
      </c>
      <c r="C406" s="325">
        <v>0.66659999999999997</v>
      </c>
      <c r="D406" s="259">
        <v>1</v>
      </c>
      <c r="E406" s="241">
        <v>0</v>
      </c>
      <c r="F406" s="231"/>
      <c r="G406" s="238"/>
      <c r="I406" s="99" t="s">
        <v>2301</v>
      </c>
    </row>
    <row r="407" spans="1:9" ht="16.5" x14ac:dyDescent="0.25">
      <c r="A407" s="235"/>
      <c r="B407" s="213" t="s">
        <v>2392</v>
      </c>
      <c r="C407" s="242">
        <v>0</v>
      </c>
      <c r="D407" s="436">
        <v>0</v>
      </c>
      <c r="E407" s="241">
        <v>0</v>
      </c>
      <c r="F407" s="228"/>
      <c r="G407" s="228"/>
    </row>
    <row r="408" spans="1:9" ht="16.5" x14ac:dyDescent="0.25">
      <c r="A408" s="479"/>
      <c r="B408" s="213" t="s">
        <v>2393</v>
      </c>
      <c r="C408" s="228">
        <v>0</v>
      </c>
      <c r="D408" s="436">
        <v>0</v>
      </c>
      <c r="E408" s="241">
        <v>0</v>
      </c>
      <c r="F408" s="228"/>
      <c r="G408" s="228"/>
    </row>
    <row r="409" spans="1:9" ht="16.5" x14ac:dyDescent="0.25">
      <c r="A409" s="236"/>
      <c r="B409" s="213" t="s">
        <v>2115</v>
      </c>
      <c r="C409" s="239">
        <v>0</v>
      </c>
      <c r="D409" s="436">
        <v>0</v>
      </c>
      <c r="E409" s="242">
        <v>1</v>
      </c>
      <c r="F409" s="231"/>
      <c r="G409" s="228"/>
    </row>
  </sheetData>
  <pageMargins left="0.7" right="0.7" top="0.75" bottom="0.75" header="0.3" footer="0.3"/>
  <pageSetup scale="59" orientation="portrait" r:id="rId1"/>
  <rowBreaks count="1" manualBreakCount="1">
    <brk id="328" max="12"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M18" sqref="M18"/>
    </sheetView>
  </sheetViews>
  <sheetFormatPr defaultRowHeight="15" x14ac:dyDescent="0.25"/>
  <cols>
    <col min="1" max="1" width="18.5703125" style="99" bestFit="1" customWidth="1"/>
    <col min="2" max="16384" width="9.140625" style="99"/>
  </cols>
  <sheetData>
    <row r="1" spans="1:1" x14ac:dyDescent="0.25">
      <c r="A1" s="264" t="s">
        <v>2263</v>
      </c>
    </row>
    <row r="2" spans="1:1" x14ac:dyDescent="0.25">
      <c r="A2" s="264">
        <v>1</v>
      </c>
    </row>
    <row r="3" spans="1:1" x14ac:dyDescent="0.25">
      <c r="A3" s="264">
        <v>2</v>
      </c>
    </row>
    <row r="4" spans="1:1" x14ac:dyDescent="0.25">
      <c r="A4" s="264">
        <v>3</v>
      </c>
    </row>
    <row r="5" spans="1:1" x14ac:dyDescent="0.25">
      <c r="A5" s="264">
        <v>4</v>
      </c>
    </row>
    <row r="6" spans="1:1" x14ac:dyDescent="0.25">
      <c r="A6" s="264">
        <v>5</v>
      </c>
    </row>
    <row r="7" spans="1:1" x14ac:dyDescent="0.25">
      <c r="A7" s="264" t="s">
        <v>2115</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9"/>
  <sheetViews>
    <sheetView view="pageBreakPreview" topLeftCell="A150" zoomScaleSheetLayoutView="100" workbookViewId="0">
      <selection activeCell="H168" sqref="H168:H173"/>
    </sheetView>
  </sheetViews>
  <sheetFormatPr defaultRowHeight="15" x14ac:dyDescent="0.25"/>
  <cols>
    <col min="1" max="4" width="9.140625" style="99"/>
    <col min="5" max="5" width="9.85546875" style="99" bestFit="1" customWidth="1"/>
    <col min="6" max="6" width="9.140625" style="99"/>
    <col min="7" max="7" width="9.5703125" style="99" bestFit="1" customWidth="1"/>
    <col min="8" max="8" width="11.140625" style="99" bestFit="1" customWidth="1"/>
    <col min="9" max="16384" width="9.140625" style="99"/>
  </cols>
  <sheetData>
    <row r="1" spans="2:8" x14ac:dyDescent="0.25">
      <c r="D1" s="109" t="s">
        <v>2410</v>
      </c>
    </row>
    <row r="3" spans="2:8" x14ac:dyDescent="0.25">
      <c r="B3" s="99" t="s">
        <v>2302</v>
      </c>
      <c r="D3" s="99">
        <v>65</v>
      </c>
      <c r="F3" s="99" t="s">
        <v>2303</v>
      </c>
      <c r="H3" s="99">
        <v>279</v>
      </c>
    </row>
    <row r="4" spans="2:8" x14ac:dyDescent="0.25">
      <c r="B4" s="99" t="s">
        <v>2304</v>
      </c>
      <c r="C4" s="99" t="s">
        <v>428</v>
      </c>
      <c r="D4" s="99" t="s">
        <v>44</v>
      </c>
      <c r="F4" s="99" t="s">
        <v>2304</v>
      </c>
      <c r="G4" s="99" t="s">
        <v>428</v>
      </c>
      <c r="H4" s="99" t="s">
        <v>44</v>
      </c>
    </row>
    <row r="5" spans="2:8" x14ac:dyDescent="0.25">
      <c r="B5" s="99" t="s">
        <v>2305</v>
      </c>
      <c r="C5" s="35">
        <v>3</v>
      </c>
      <c r="D5" s="247">
        <v>4.6100000000000002E-2</v>
      </c>
      <c r="F5" s="99" t="s">
        <v>2305</v>
      </c>
      <c r="G5" s="99">
        <v>10</v>
      </c>
      <c r="H5" s="248">
        <v>3.5799999999999998E-2</v>
      </c>
    </row>
    <row r="6" spans="2:8" x14ac:dyDescent="0.25">
      <c r="B6" s="99" t="s">
        <v>2306</v>
      </c>
      <c r="C6" s="35">
        <v>20</v>
      </c>
      <c r="D6" s="247">
        <v>0.30759999999999998</v>
      </c>
      <c r="F6" s="99" t="s">
        <v>2306</v>
      </c>
      <c r="G6" s="99">
        <v>52</v>
      </c>
      <c r="H6" s="248">
        <v>0.18629999999999999</v>
      </c>
    </row>
    <row r="7" spans="2:8" x14ac:dyDescent="0.25">
      <c r="B7" s="99" t="s">
        <v>2307</v>
      </c>
      <c r="C7" s="35">
        <v>25</v>
      </c>
      <c r="D7" s="247">
        <v>0.3846</v>
      </c>
      <c r="F7" s="99" t="s">
        <v>2307</v>
      </c>
      <c r="G7" s="99">
        <v>119</v>
      </c>
      <c r="H7" s="248">
        <v>0.42649999999999999</v>
      </c>
    </row>
    <row r="8" spans="2:8" x14ac:dyDescent="0.25">
      <c r="B8" s="99" t="s">
        <v>2308</v>
      </c>
      <c r="C8" s="35">
        <v>1</v>
      </c>
      <c r="D8" s="247">
        <v>1.5299999999999999E-2</v>
      </c>
      <c r="F8" s="99" t="s">
        <v>2308</v>
      </c>
      <c r="G8" s="99">
        <v>19</v>
      </c>
      <c r="H8" s="248">
        <v>6.8099999999999994E-2</v>
      </c>
    </row>
    <row r="9" spans="2:8" x14ac:dyDescent="0.25">
      <c r="B9" s="99" t="s">
        <v>2381</v>
      </c>
      <c r="C9" s="35">
        <v>1</v>
      </c>
      <c r="D9" s="248">
        <v>1.5299999999999999E-2</v>
      </c>
      <c r="F9" s="99" t="s">
        <v>2381</v>
      </c>
      <c r="G9" s="99">
        <v>7</v>
      </c>
      <c r="H9" s="248">
        <v>2.5000000000000001E-2</v>
      </c>
    </row>
    <row r="10" spans="2:8" x14ac:dyDescent="0.25">
      <c r="B10" s="99" t="s">
        <v>2309</v>
      </c>
      <c r="C10" s="35">
        <v>15</v>
      </c>
      <c r="D10" s="247">
        <v>0.23069999999999999</v>
      </c>
      <c r="F10" s="99" t="s">
        <v>2309</v>
      </c>
      <c r="G10" s="99">
        <v>72</v>
      </c>
      <c r="H10" s="248">
        <v>0.25800000000000001</v>
      </c>
    </row>
    <row r="11" spans="2:8" x14ac:dyDescent="0.25">
      <c r="C11" s="250"/>
      <c r="D11" s="256"/>
      <c r="G11" s="250"/>
      <c r="H11" s="251"/>
    </row>
    <row r="13" spans="2:8" x14ac:dyDescent="0.25">
      <c r="G13" s="250"/>
      <c r="H13" s="251"/>
    </row>
    <row r="14" spans="2:8" x14ac:dyDescent="0.25">
      <c r="G14" s="250"/>
      <c r="H14" s="251"/>
    </row>
    <row r="15" spans="2:8" x14ac:dyDescent="0.25">
      <c r="G15" s="250"/>
      <c r="H15" s="252"/>
    </row>
    <row r="16" spans="2:8" x14ac:dyDescent="0.25">
      <c r="D16" s="109" t="s">
        <v>2388</v>
      </c>
      <c r="G16" s="250"/>
      <c r="H16" s="251"/>
    </row>
    <row r="18" spans="2:16" x14ac:dyDescent="0.25">
      <c r="F18" s="99" t="s">
        <v>2303</v>
      </c>
      <c r="H18" s="99">
        <v>64</v>
      </c>
    </row>
    <row r="19" spans="2:16" x14ac:dyDescent="0.25">
      <c r="F19" s="99" t="s">
        <v>2304</v>
      </c>
      <c r="G19" s="99" t="s">
        <v>428</v>
      </c>
      <c r="H19" s="99" t="s">
        <v>44</v>
      </c>
    </row>
    <row r="20" spans="2:16" x14ac:dyDescent="0.25">
      <c r="D20" s="247"/>
      <c r="F20" s="99" t="s">
        <v>2305</v>
      </c>
      <c r="G20" s="99">
        <v>1</v>
      </c>
      <c r="H20" s="247">
        <v>1.5599999999999999E-2</v>
      </c>
      <c r="M20" s="35"/>
      <c r="N20" s="35"/>
      <c r="P20" s="35"/>
    </row>
    <row r="21" spans="2:16" x14ac:dyDescent="0.25">
      <c r="D21" s="247"/>
      <c r="F21" s="99" t="s">
        <v>2306</v>
      </c>
      <c r="G21" s="99">
        <v>8</v>
      </c>
      <c r="H21" s="249">
        <v>0.125</v>
      </c>
      <c r="M21" s="35"/>
      <c r="N21" s="35"/>
      <c r="P21" s="35"/>
    </row>
    <row r="22" spans="2:16" x14ac:dyDescent="0.25">
      <c r="D22" s="247"/>
      <c r="F22" s="99" t="s">
        <v>2307</v>
      </c>
      <c r="G22" s="99">
        <v>21</v>
      </c>
      <c r="H22" s="247">
        <v>0.3281</v>
      </c>
      <c r="M22" s="35"/>
      <c r="N22" s="35"/>
      <c r="P22" s="35"/>
    </row>
    <row r="23" spans="2:16" x14ac:dyDescent="0.25">
      <c r="D23" s="225"/>
      <c r="F23" s="99" t="s">
        <v>2308</v>
      </c>
      <c r="G23" s="99">
        <v>1</v>
      </c>
      <c r="H23" s="247">
        <v>1.5599999999999999E-2</v>
      </c>
      <c r="M23" s="35"/>
      <c r="N23" s="35"/>
      <c r="P23" s="35"/>
    </row>
    <row r="24" spans="2:16" x14ac:dyDescent="0.25">
      <c r="D24" s="225"/>
      <c r="F24" s="99" t="s">
        <v>2381</v>
      </c>
      <c r="G24" s="258">
        <v>0</v>
      </c>
      <c r="H24" s="255">
        <v>0</v>
      </c>
      <c r="K24" s="258"/>
      <c r="M24" s="35"/>
      <c r="N24" s="35"/>
      <c r="P24" s="35"/>
    </row>
    <row r="25" spans="2:16" x14ac:dyDescent="0.25">
      <c r="D25" s="225"/>
      <c r="F25" s="99" t="s">
        <v>2309</v>
      </c>
      <c r="G25" s="99">
        <v>33</v>
      </c>
      <c r="H25" s="247">
        <v>0.51559999999999995</v>
      </c>
      <c r="M25" s="35"/>
      <c r="N25" s="35"/>
      <c r="P25" s="35"/>
    </row>
    <row r="26" spans="2:16" x14ac:dyDescent="0.25">
      <c r="D26" s="247"/>
      <c r="H26" s="247"/>
    </row>
    <row r="30" spans="2:16" x14ac:dyDescent="0.25">
      <c r="D30" s="109" t="s">
        <v>2343</v>
      </c>
    </row>
    <row r="32" spans="2:16" x14ac:dyDescent="0.25">
      <c r="B32" s="34"/>
      <c r="C32" s="34"/>
      <c r="D32" s="34"/>
      <c r="F32" s="99" t="s">
        <v>2303</v>
      </c>
      <c r="H32" s="99">
        <v>11</v>
      </c>
    </row>
    <row r="33" spans="2:8" x14ac:dyDescent="0.25">
      <c r="B33" s="34"/>
      <c r="C33" s="34"/>
      <c r="D33" s="34"/>
      <c r="F33" s="99" t="s">
        <v>2304</v>
      </c>
      <c r="G33" s="99" t="s">
        <v>428</v>
      </c>
      <c r="H33" s="99" t="s">
        <v>44</v>
      </c>
    </row>
    <row r="34" spans="2:8" x14ac:dyDescent="0.25">
      <c r="B34" s="34"/>
      <c r="C34" s="34"/>
      <c r="D34" s="34"/>
      <c r="F34" s="99" t="s">
        <v>2305</v>
      </c>
      <c r="G34" s="99">
        <v>0</v>
      </c>
      <c r="H34" s="225">
        <v>0</v>
      </c>
    </row>
    <row r="35" spans="2:8" x14ac:dyDescent="0.25">
      <c r="B35" s="34"/>
      <c r="C35" s="34"/>
      <c r="D35" s="34"/>
      <c r="F35" s="99" t="s">
        <v>2306</v>
      </c>
      <c r="G35" s="99">
        <v>2</v>
      </c>
      <c r="H35" s="247">
        <v>0.18179999999999999</v>
      </c>
    </row>
    <row r="36" spans="2:8" x14ac:dyDescent="0.25">
      <c r="B36" s="34"/>
      <c r="C36" s="34"/>
      <c r="D36" s="34"/>
      <c r="F36" s="99" t="s">
        <v>2307</v>
      </c>
      <c r="G36" s="99">
        <v>2</v>
      </c>
      <c r="H36" s="247">
        <v>0.18179999999999999</v>
      </c>
    </row>
    <row r="37" spans="2:8" x14ac:dyDescent="0.25">
      <c r="B37" s="34"/>
      <c r="C37" s="34"/>
      <c r="D37" s="34"/>
      <c r="F37" s="99" t="s">
        <v>2308</v>
      </c>
      <c r="G37" s="99">
        <v>1</v>
      </c>
      <c r="H37" s="247">
        <v>9.0899999999999995E-2</v>
      </c>
    </row>
    <row r="38" spans="2:8" x14ac:dyDescent="0.25">
      <c r="B38" s="34"/>
      <c r="C38" s="34"/>
      <c r="D38" s="34"/>
      <c r="F38" s="99" t="s">
        <v>2381</v>
      </c>
      <c r="G38" s="258">
        <v>0</v>
      </c>
      <c r="H38" s="255">
        <v>0</v>
      </c>
    </row>
    <row r="39" spans="2:8" x14ac:dyDescent="0.25">
      <c r="B39" s="34"/>
      <c r="C39" s="34"/>
      <c r="D39" s="34"/>
      <c r="F39" s="99" t="s">
        <v>2309</v>
      </c>
      <c r="G39" s="99">
        <v>6</v>
      </c>
      <c r="H39" s="247">
        <v>0.5454</v>
      </c>
    </row>
    <row r="43" spans="2:8" x14ac:dyDescent="0.25">
      <c r="D43" s="109" t="s">
        <v>2310</v>
      </c>
    </row>
    <row r="45" spans="2:8" x14ac:dyDescent="0.25">
      <c r="B45" s="34"/>
      <c r="C45" s="34"/>
      <c r="D45" s="34"/>
      <c r="F45" s="99" t="s">
        <v>2303</v>
      </c>
      <c r="H45" s="99">
        <v>37</v>
      </c>
    </row>
    <row r="46" spans="2:8" x14ac:dyDescent="0.25">
      <c r="B46" s="34"/>
      <c r="C46" s="34"/>
      <c r="D46" s="34"/>
      <c r="F46" s="99" t="s">
        <v>2304</v>
      </c>
      <c r="G46" s="99" t="s">
        <v>428</v>
      </c>
      <c r="H46" s="99" t="s">
        <v>44</v>
      </c>
    </row>
    <row r="47" spans="2:8" x14ac:dyDescent="0.25">
      <c r="B47" s="34"/>
      <c r="C47" s="34"/>
      <c r="D47" s="34"/>
      <c r="F47" s="99" t="s">
        <v>2305</v>
      </c>
      <c r="G47" s="253">
        <v>0</v>
      </c>
      <c r="H47" s="225">
        <v>0</v>
      </c>
    </row>
    <row r="48" spans="2:8" x14ac:dyDescent="0.25">
      <c r="B48" s="34"/>
      <c r="C48" s="34"/>
      <c r="D48" s="225"/>
      <c r="F48" s="99" t="s">
        <v>2306</v>
      </c>
      <c r="G48" s="99">
        <v>5</v>
      </c>
      <c r="H48" s="247">
        <v>0.13880000000000001</v>
      </c>
    </row>
    <row r="49" spans="2:8" x14ac:dyDescent="0.25">
      <c r="B49" s="34"/>
      <c r="C49" s="34"/>
      <c r="D49" s="254"/>
      <c r="F49" s="99" t="s">
        <v>2307</v>
      </c>
      <c r="G49" s="99">
        <v>12</v>
      </c>
      <c r="H49" s="247">
        <v>0.33329999999999999</v>
      </c>
    </row>
    <row r="50" spans="2:8" x14ac:dyDescent="0.25">
      <c r="B50" s="34"/>
      <c r="C50" s="34"/>
      <c r="D50" s="225"/>
      <c r="F50" s="99" t="s">
        <v>2308</v>
      </c>
      <c r="G50" s="99">
        <v>0</v>
      </c>
      <c r="H50" s="225">
        <v>0</v>
      </c>
    </row>
    <row r="51" spans="2:8" x14ac:dyDescent="0.25">
      <c r="B51" s="34"/>
      <c r="C51" s="34"/>
      <c r="D51" s="225"/>
      <c r="F51" s="99" t="s">
        <v>2381</v>
      </c>
      <c r="G51" s="258">
        <v>0</v>
      </c>
      <c r="H51" s="255">
        <v>0</v>
      </c>
    </row>
    <row r="52" spans="2:8" x14ac:dyDescent="0.25">
      <c r="B52" s="34"/>
      <c r="C52" s="34"/>
      <c r="D52" s="225"/>
      <c r="F52" s="99" t="s">
        <v>2309</v>
      </c>
      <c r="G52" s="99">
        <v>19</v>
      </c>
      <c r="H52" s="247">
        <v>0.52769999999999995</v>
      </c>
    </row>
    <row r="53" spans="2:8" x14ac:dyDescent="0.25">
      <c r="B53" s="34"/>
    </row>
    <row r="56" spans="2:8" x14ac:dyDescent="0.25">
      <c r="D56" s="109" t="s">
        <v>2344</v>
      </c>
    </row>
    <row r="58" spans="2:8" x14ac:dyDescent="0.25">
      <c r="B58" s="34"/>
      <c r="C58" s="34"/>
      <c r="D58" s="34"/>
      <c r="F58" s="99" t="s">
        <v>2303</v>
      </c>
      <c r="H58" s="99">
        <v>10</v>
      </c>
    </row>
    <row r="59" spans="2:8" x14ac:dyDescent="0.25">
      <c r="B59" s="34"/>
      <c r="C59" s="34"/>
      <c r="D59" s="34"/>
      <c r="F59" s="99" t="s">
        <v>2304</v>
      </c>
      <c r="G59" s="99" t="s">
        <v>428</v>
      </c>
      <c r="H59" s="99" t="s">
        <v>44</v>
      </c>
    </row>
    <row r="60" spans="2:8" x14ac:dyDescent="0.25">
      <c r="B60" s="34"/>
      <c r="C60" s="34"/>
      <c r="D60" s="34"/>
      <c r="F60" s="99" t="s">
        <v>2305</v>
      </c>
      <c r="G60" s="99">
        <v>1</v>
      </c>
      <c r="H60" s="225">
        <v>0.1</v>
      </c>
    </row>
    <row r="61" spans="2:8" x14ac:dyDescent="0.25">
      <c r="B61" s="34"/>
      <c r="C61" s="34"/>
      <c r="D61" s="34"/>
      <c r="F61" s="99" t="s">
        <v>2306</v>
      </c>
      <c r="G61" s="99">
        <v>0</v>
      </c>
      <c r="H61" s="225">
        <v>0</v>
      </c>
    </row>
    <row r="62" spans="2:8" x14ac:dyDescent="0.25">
      <c r="B62" s="34"/>
      <c r="C62" s="34"/>
      <c r="D62" s="34"/>
      <c r="F62" s="99" t="s">
        <v>2307</v>
      </c>
      <c r="G62" s="99">
        <v>2</v>
      </c>
      <c r="H62" s="225">
        <v>0.2</v>
      </c>
    </row>
    <row r="63" spans="2:8" x14ac:dyDescent="0.25">
      <c r="B63" s="34"/>
      <c r="C63" s="34"/>
      <c r="D63" s="34"/>
      <c r="F63" s="99" t="s">
        <v>2308</v>
      </c>
      <c r="G63" s="99">
        <v>0</v>
      </c>
      <c r="H63" s="225">
        <v>0</v>
      </c>
    </row>
    <row r="64" spans="2:8" x14ac:dyDescent="0.25">
      <c r="B64" s="34"/>
      <c r="C64" s="34"/>
      <c r="D64" s="34"/>
      <c r="F64" s="99" t="s">
        <v>2381</v>
      </c>
      <c r="G64" s="99">
        <v>0</v>
      </c>
      <c r="H64" s="225">
        <v>0</v>
      </c>
    </row>
    <row r="65" spans="2:11" x14ac:dyDescent="0.25">
      <c r="B65" s="34"/>
      <c r="C65" s="34"/>
      <c r="D65" s="34"/>
      <c r="F65" s="99" t="s">
        <v>2309</v>
      </c>
      <c r="G65" s="99">
        <v>7</v>
      </c>
      <c r="H65" s="225">
        <v>0.7</v>
      </c>
    </row>
    <row r="69" spans="2:11" x14ac:dyDescent="0.25">
      <c r="D69" s="109" t="s">
        <v>2311</v>
      </c>
    </row>
    <row r="71" spans="2:11" x14ac:dyDescent="0.25">
      <c r="B71" s="34"/>
      <c r="C71" s="34"/>
      <c r="D71" s="34"/>
      <c r="F71" s="99" t="s">
        <v>2303</v>
      </c>
      <c r="H71" s="99">
        <v>6</v>
      </c>
    </row>
    <row r="72" spans="2:11" x14ac:dyDescent="0.25">
      <c r="B72" s="34"/>
      <c r="C72" s="34"/>
      <c r="D72" s="34"/>
      <c r="F72" s="99" t="s">
        <v>2304</v>
      </c>
      <c r="G72" s="99" t="s">
        <v>428</v>
      </c>
      <c r="H72" s="99" t="s">
        <v>44</v>
      </c>
    </row>
    <row r="73" spans="2:11" x14ac:dyDescent="0.25">
      <c r="B73" s="34"/>
      <c r="C73" s="34"/>
      <c r="D73" s="34"/>
      <c r="F73" s="99" t="s">
        <v>2305</v>
      </c>
      <c r="G73" s="99">
        <v>0</v>
      </c>
      <c r="H73" s="225">
        <v>0</v>
      </c>
    </row>
    <row r="74" spans="2:11" x14ac:dyDescent="0.25">
      <c r="B74" s="34"/>
      <c r="C74" s="34"/>
      <c r="D74" s="34"/>
      <c r="F74" s="99" t="s">
        <v>2306</v>
      </c>
      <c r="G74" s="99">
        <v>1</v>
      </c>
      <c r="H74" s="247">
        <v>0.1666</v>
      </c>
    </row>
    <row r="75" spans="2:11" x14ac:dyDescent="0.25">
      <c r="B75" s="34"/>
      <c r="C75" s="34"/>
      <c r="D75" s="34"/>
      <c r="F75" s="99" t="s">
        <v>2307</v>
      </c>
      <c r="G75" s="99">
        <v>5</v>
      </c>
      <c r="H75" s="247">
        <v>0.83330000000000004</v>
      </c>
    </row>
    <row r="76" spans="2:11" x14ac:dyDescent="0.25">
      <c r="B76" s="34"/>
      <c r="C76" s="34"/>
      <c r="D76" s="34"/>
      <c r="F76" s="99" t="s">
        <v>2308</v>
      </c>
      <c r="G76" s="99">
        <v>0</v>
      </c>
      <c r="H76" s="225">
        <v>0</v>
      </c>
      <c r="K76" s="35"/>
    </row>
    <row r="77" spans="2:11" x14ac:dyDescent="0.25">
      <c r="B77" s="34"/>
      <c r="C77" s="34"/>
      <c r="D77" s="34"/>
      <c r="F77" s="99" t="s">
        <v>2381</v>
      </c>
      <c r="G77" s="99">
        <v>0</v>
      </c>
      <c r="H77" s="225">
        <v>0</v>
      </c>
      <c r="K77" s="35"/>
    </row>
    <row r="78" spans="2:11" x14ac:dyDescent="0.25">
      <c r="B78" s="34"/>
      <c r="C78" s="34"/>
      <c r="D78" s="34"/>
      <c r="F78" s="99" t="s">
        <v>2309</v>
      </c>
      <c r="G78" s="99">
        <v>0</v>
      </c>
      <c r="H78" s="225">
        <v>0</v>
      </c>
      <c r="K78" s="35"/>
    </row>
    <row r="83" spans="2:12" x14ac:dyDescent="0.25">
      <c r="D83" s="109" t="s">
        <v>2345</v>
      </c>
    </row>
    <row r="85" spans="2:12" x14ac:dyDescent="0.25">
      <c r="B85" s="34"/>
      <c r="C85" s="34"/>
      <c r="D85" s="34"/>
      <c r="F85" s="99" t="s">
        <v>2303</v>
      </c>
      <c r="H85" s="99">
        <v>42</v>
      </c>
      <c r="L85" s="35"/>
    </row>
    <row r="86" spans="2:12" x14ac:dyDescent="0.25">
      <c r="B86" s="34"/>
      <c r="C86" s="34"/>
      <c r="D86" s="34"/>
      <c r="F86" s="99" t="s">
        <v>2304</v>
      </c>
      <c r="G86" s="99" t="s">
        <v>428</v>
      </c>
      <c r="H86" s="99" t="s">
        <v>44</v>
      </c>
      <c r="L86" s="35"/>
    </row>
    <row r="87" spans="2:12" x14ac:dyDescent="0.25">
      <c r="B87" s="34"/>
      <c r="C87" s="34"/>
      <c r="D87" s="34"/>
      <c r="F87" s="99" t="s">
        <v>2305</v>
      </c>
      <c r="G87" s="99">
        <v>0</v>
      </c>
      <c r="H87" s="225">
        <v>0</v>
      </c>
      <c r="L87" s="35"/>
    </row>
    <row r="88" spans="2:12" x14ac:dyDescent="0.25">
      <c r="B88" s="34"/>
      <c r="C88" s="34"/>
      <c r="D88" s="34"/>
      <c r="F88" s="99" t="s">
        <v>2306</v>
      </c>
      <c r="G88" s="99">
        <v>8</v>
      </c>
      <c r="H88" s="247">
        <v>0.19040000000000001</v>
      </c>
      <c r="L88" s="35"/>
    </row>
    <row r="89" spans="2:12" x14ac:dyDescent="0.25">
      <c r="B89" s="34"/>
      <c r="C89" s="34"/>
      <c r="D89" s="34"/>
      <c r="F89" s="99" t="s">
        <v>2307</v>
      </c>
      <c r="G89" s="99">
        <v>22</v>
      </c>
      <c r="H89" s="247">
        <v>0.52380000000000004</v>
      </c>
      <c r="L89" s="35"/>
    </row>
    <row r="90" spans="2:12" x14ac:dyDescent="0.25">
      <c r="B90" s="34"/>
      <c r="C90" s="34"/>
      <c r="D90" s="34"/>
      <c r="F90" s="99" t="s">
        <v>2308</v>
      </c>
      <c r="G90" s="99">
        <v>4</v>
      </c>
      <c r="H90" s="247">
        <v>9.5200000000000007E-2</v>
      </c>
      <c r="K90" s="258"/>
      <c r="L90" s="258"/>
    </row>
    <row r="91" spans="2:12" x14ac:dyDescent="0.25">
      <c r="B91" s="34"/>
      <c r="C91" s="34"/>
      <c r="D91" s="34"/>
      <c r="F91" s="99" t="s">
        <v>2381</v>
      </c>
      <c r="G91" s="99">
        <v>0</v>
      </c>
      <c r="H91" s="225">
        <v>0</v>
      </c>
    </row>
    <row r="92" spans="2:12" x14ac:dyDescent="0.25">
      <c r="B92" s="34"/>
      <c r="C92" s="34"/>
      <c r="D92" s="34"/>
      <c r="F92" s="99" t="s">
        <v>2309</v>
      </c>
      <c r="G92" s="99">
        <v>8</v>
      </c>
      <c r="H92" s="247">
        <v>0.19040000000000001</v>
      </c>
    </row>
    <row r="93" spans="2:12" x14ac:dyDescent="0.25">
      <c r="H93" s="225"/>
    </row>
    <row r="97" spans="2:8" x14ac:dyDescent="0.25">
      <c r="D97" s="109" t="s">
        <v>2312</v>
      </c>
    </row>
    <row r="99" spans="2:8" x14ac:dyDescent="0.25">
      <c r="B99" s="34"/>
      <c r="C99" s="34"/>
      <c r="D99" s="34"/>
      <c r="F99" s="99" t="s">
        <v>2303</v>
      </c>
      <c r="H99" s="99">
        <v>11</v>
      </c>
    </row>
    <row r="100" spans="2:8" x14ac:dyDescent="0.25">
      <c r="B100" s="34"/>
      <c r="C100" s="34"/>
      <c r="D100" s="34"/>
      <c r="F100" s="99" t="s">
        <v>2304</v>
      </c>
      <c r="G100" s="99" t="s">
        <v>428</v>
      </c>
      <c r="H100" s="99" t="s">
        <v>44</v>
      </c>
    </row>
    <row r="101" spans="2:8" x14ac:dyDescent="0.25">
      <c r="B101" s="34"/>
      <c r="C101" s="34"/>
      <c r="D101" s="34"/>
      <c r="F101" s="99" t="s">
        <v>2305</v>
      </c>
      <c r="G101" s="35">
        <v>0</v>
      </c>
      <c r="H101" s="255">
        <v>0</v>
      </c>
    </row>
    <row r="102" spans="2:8" x14ac:dyDescent="0.25">
      <c r="B102" s="34"/>
      <c r="C102" s="34"/>
      <c r="D102" s="34"/>
      <c r="F102" s="99" t="s">
        <v>2306</v>
      </c>
      <c r="G102" s="35">
        <v>2</v>
      </c>
      <c r="H102" s="248">
        <v>0.18179999999999999</v>
      </c>
    </row>
    <row r="103" spans="2:8" x14ac:dyDescent="0.25">
      <c r="B103" s="34"/>
      <c r="C103" s="34"/>
      <c r="D103" s="34"/>
      <c r="F103" s="99" t="s">
        <v>2307</v>
      </c>
      <c r="G103" s="35">
        <v>4</v>
      </c>
      <c r="H103" s="248">
        <v>0.36359999999999998</v>
      </c>
    </row>
    <row r="104" spans="2:8" x14ac:dyDescent="0.25">
      <c r="B104" s="34"/>
      <c r="C104" s="34"/>
      <c r="D104" s="34"/>
      <c r="F104" s="99" t="s">
        <v>2308</v>
      </c>
      <c r="G104" s="35">
        <v>0</v>
      </c>
      <c r="H104" s="255">
        <v>0</v>
      </c>
    </row>
    <row r="105" spans="2:8" x14ac:dyDescent="0.25">
      <c r="B105" s="34"/>
      <c r="C105" s="34"/>
      <c r="D105" s="34"/>
      <c r="F105" s="99" t="s">
        <v>2381</v>
      </c>
      <c r="G105" s="258">
        <v>0</v>
      </c>
      <c r="H105" s="255">
        <v>0</v>
      </c>
    </row>
    <row r="106" spans="2:8" x14ac:dyDescent="0.25">
      <c r="B106" s="34"/>
      <c r="C106" s="34"/>
      <c r="D106" s="34"/>
      <c r="F106" s="99" t="s">
        <v>2309</v>
      </c>
      <c r="G106" s="35">
        <v>5</v>
      </c>
      <c r="H106" s="248">
        <v>0.45450000000000002</v>
      </c>
    </row>
    <row r="109" spans="2:8" hidden="1" x14ac:dyDescent="0.25"/>
    <row r="110" spans="2:8" x14ac:dyDescent="0.25">
      <c r="D110" s="109" t="s">
        <v>2346</v>
      </c>
    </row>
    <row r="111" spans="2:8" ht="18" customHeight="1" x14ac:dyDescent="0.25"/>
    <row r="112" spans="2:8" x14ac:dyDescent="0.25">
      <c r="B112" s="34"/>
      <c r="C112" s="34"/>
      <c r="D112" s="34"/>
      <c r="F112" s="99" t="s">
        <v>2303</v>
      </c>
      <c r="H112" s="99">
        <v>10</v>
      </c>
    </row>
    <row r="113" spans="2:8" x14ac:dyDescent="0.25">
      <c r="B113" s="34"/>
      <c r="C113" s="34"/>
      <c r="D113" s="34"/>
      <c r="F113" s="99" t="s">
        <v>2304</v>
      </c>
      <c r="G113" s="99" t="s">
        <v>428</v>
      </c>
      <c r="H113" s="99" t="s">
        <v>44</v>
      </c>
    </row>
    <row r="114" spans="2:8" x14ac:dyDescent="0.25">
      <c r="B114" s="34"/>
      <c r="C114" s="34"/>
      <c r="D114" s="34"/>
      <c r="F114" s="99" t="s">
        <v>2305</v>
      </c>
      <c r="G114" s="35">
        <v>0</v>
      </c>
      <c r="H114" s="255">
        <v>0</v>
      </c>
    </row>
    <row r="115" spans="2:8" x14ac:dyDescent="0.25">
      <c r="B115" s="34"/>
      <c r="C115" s="34"/>
      <c r="D115" s="34"/>
      <c r="F115" s="99" t="s">
        <v>2306</v>
      </c>
      <c r="G115" s="35">
        <v>2</v>
      </c>
      <c r="H115" s="255">
        <v>0.2</v>
      </c>
    </row>
    <row r="116" spans="2:8" x14ac:dyDescent="0.25">
      <c r="B116" s="34"/>
      <c r="C116" s="34"/>
      <c r="D116" s="34"/>
      <c r="F116" s="99" t="s">
        <v>2307</v>
      </c>
      <c r="G116" s="35">
        <v>8</v>
      </c>
      <c r="H116" s="282">
        <v>0.8</v>
      </c>
    </row>
    <row r="117" spans="2:8" x14ac:dyDescent="0.25">
      <c r="B117" s="34"/>
      <c r="C117" s="34"/>
      <c r="D117" s="34"/>
      <c r="F117" s="99" t="s">
        <v>2308</v>
      </c>
      <c r="G117" s="35">
        <v>0</v>
      </c>
      <c r="H117" s="255">
        <v>0</v>
      </c>
    </row>
    <row r="118" spans="2:8" x14ac:dyDescent="0.25">
      <c r="B118" s="34"/>
      <c r="C118" s="34"/>
      <c r="D118" s="34"/>
      <c r="F118" s="99" t="s">
        <v>2381</v>
      </c>
      <c r="G118" s="35">
        <v>0</v>
      </c>
      <c r="H118" s="255">
        <v>0</v>
      </c>
    </row>
    <row r="119" spans="2:8" x14ac:dyDescent="0.25">
      <c r="B119" s="34"/>
      <c r="C119" s="34"/>
      <c r="D119" s="34"/>
      <c r="F119" s="99" t="s">
        <v>2309</v>
      </c>
      <c r="G119" s="35">
        <v>0</v>
      </c>
      <c r="H119" s="255">
        <v>0</v>
      </c>
    </row>
    <row r="120" spans="2:8" x14ac:dyDescent="0.25">
      <c r="B120" s="34"/>
      <c r="C120" s="34"/>
      <c r="D120" s="34"/>
    </row>
    <row r="123" spans="2:8" x14ac:dyDescent="0.25">
      <c r="D123" s="109" t="s">
        <v>2313</v>
      </c>
    </row>
    <row r="125" spans="2:8" x14ac:dyDescent="0.25">
      <c r="B125" s="34"/>
      <c r="C125" s="34"/>
      <c r="D125" s="34"/>
      <c r="F125" s="99" t="s">
        <v>2303</v>
      </c>
      <c r="H125" s="99">
        <v>13</v>
      </c>
    </row>
    <row r="126" spans="2:8" x14ac:dyDescent="0.25">
      <c r="B126" s="34"/>
      <c r="C126" s="34"/>
      <c r="D126" s="34"/>
      <c r="F126" s="99" t="s">
        <v>2304</v>
      </c>
      <c r="G126" s="99" t="s">
        <v>428</v>
      </c>
      <c r="H126" s="99" t="s">
        <v>44</v>
      </c>
    </row>
    <row r="127" spans="2:8" x14ac:dyDescent="0.25">
      <c r="B127" s="34"/>
      <c r="C127" s="34"/>
      <c r="D127" s="34"/>
      <c r="F127" s="99" t="s">
        <v>2305</v>
      </c>
      <c r="G127" s="99">
        <v>0</v>
      </c>
      <c r="H127" s="225">
        <v>0</v>
      </c>
    </row>
    <row r="128" spans="2:8" x14ac:dyDescent="0.25">
      <c r="B128" s="34"/>
      <c r="C128" s="34"/>
      <c r="D128" s="34"/>
      <c r="F128" s="99" t="s">
        <v>2306</v>
      </c>
      <c r="G128" s="99">
        <v>3</v>
      </c>
      <c r="H128" s="247">
        <v>0.23069999999999999</v>
      </c>
    </row>
    <row r="129" spans="2:9" x14ac:dyDescent="0.25">
      <c r="B129" s="34"/>
      <c r="C129" s="34"/>
      <c r="D129" s="34"/>
      <c r="F129" s="99" t="s">
        <v>2307</v>
      </c>
      <c r="G129" s="99">
        <v>6</v>
      </c>
      <c r="H129" s="247">
        <v>0.46150000000000002</v>
      </c>
    </row>
    <row r="130" spans="2:9" x14ac:dyDescent="0.25">
      <c r="B130" s="34"/>
      <c r="C130" s="34"/>
      <c r="D130" s="34"/>
      <c r="F130" s="99" t="s">
        <v>2308</v>
      </c>
      <c r="G130" s="99">
        <v>4</v>
      </c>
      <c r="H130" s="247">
        <v>0.30759999999999998</v>
      </c>
    </row>
    <row r="131" spans="2:9" x14ac:dyDescent="0.25">
      <c r="B131" s="34"/>
      <c r="C131" s="34"/>
      <c r="D131" s="34"/>
      <c r="F131" s="99" t="s">
        <v>2381</v>
      </c>
      <c r="G131" s="258">
        <v>0</v>
      </c>
      <c r="H131" s="255">
        <v>0</v>
      </c>
    </row>
    <row r="132" spans="2:9" x14ac:dyDescent="0.25">
      <c r="B132" s="34"/>
      <c r="C132" s="34"/>
      <c r="D132" s="34"/>
      <c r="F132" s="99" t="s">
        <v>2309</v>
      </c>
      <c r="G132" s="99">
        <v>0</v>
      </c>
      <c r="H132" s="225">
        <v>0</v>
      </c>
    </row>
    <row r="136" spans="2:9" x14ac:dyDescent="0.25">
      <c r="D136" s="109" t="s">
        <v>2347</v>
      </c>
    </row>
    <row r="138" spans="2:9" x14ac:dyDescent="0.25">
      <c r="B138" s="34"/>
      <c r="C138" s="34"/>
      <c r="D138" s="34"/>
      <c r="F138" s="99" t="s">
        <v>2303</v>
      </c>
      <c r="H138" s="99">
        <v>8</v>
      </c>
    </row>
    <row r="139" spans="2:9" x14ac:dyDescent="0.25">
      <c r="B139" s="34"/>
      <c r="C139" s="34"/>
      <c r="D139" s="34"/>
      <c r="F139" s="99" t="s">
        <v>2304</v>
      </c>
      <c r="G139" s="99" t="s">
        <v>428</v>
      </c>
      <c r="H139" s="99" t="s">
        <v>44</v>
      </c>
    </row>
    <row r="140" spans="2:9" x14ac:dyDescent="0.25">
      <c r="B140" s="34"/>
      <c r="C140" s="34"/>
      <c r="D140" s="34"/>
      <c r="F140" s="99" t="s">
        <v>2305</v>
      </c>
      <c r="G140" s="35">
        <v>0</v>
      </c>
      <c r="H140" s="255">
        <v>0</v>
      </c>
    </row>
    <row r="141" spans="2:9" x14ac:dyDescent="0.25">
      <c r="B141" s="34"/>
      <c r="C141" s="34"/>
      <c r="D141" s="34"/>
      <c r="F141" s="99" t="s">
        <v>2306</v>
      </c>
      <c r="G141" s="35">
        <v>1</v>
      </c>
      <c r="H141" s="281">
        <v>0.125</v>
      </c>
    </row>
    <row r="142" spans="2:9" x14ac:dyDescent="0.25">
      <c r="B142" s="34"/>
      <c r="C142" s="34"/>
      <c r="D142" s="34"/>
      <c r="F142" s="99" t="s">
        <v>2307</v>
      </c>
      <c r="G142" s="99">
        <v>4</v>
      </c>
      <c r="H142" s="225">
        <v>0.5</v>
      </c>
      <c r="I142" s="247"/>
    </row>
    <row r="143" spans="2:9" x14ac:dyDescent="0.25">
      <c r="B143" s="34"/>
      <c r="C143" s="34"/>
      <c r="D143" s="34"/>
      <c r="F143" s="99" t="s">
        <v>2308</v>
      </c>
      <c r="G143" s="35">
        <v>0</v>
      </c>
      <c r="H143" s="255">
        <v>0</v>
      </c>
    </row>
    <row r="144" spans="2:9" x14ac:dyDescent="0.25">
      <c r="B144" s="34"/>
      <c r="C144" s="34"/>
      <c r="D144" s="34"/>
      <c r="F144" s="99" t="s">
        <v>2381</v>
      </c>
      <c r="G144" s="35">
        <v>0</v>
      </c>
      <c r="H144" s="255">
        <v>0</v>
      </c>
    </row>
    <row r="145" spans="1:8" x14ac:dyDescent="0.25">
      <c r="B145" s="34"/>
      <c r="C145" s="34"/>
      <c r="D145" s="34"/>
      <c r="F145" s="99" t="s">
        <v>2309</v>
      </c>
      <c r="G145" s="35">
        <v>3</v>
      </c>
      <c r="H145" s="249">
        <v>0.375</v>
      </c>
    </row>
    <row r="150" spans="1:8" s="250" customFormat="1" x14ac:dyDescent="0.25">
      <c r="A150" s="35"/>
      <c r="B150" s="35"/>
      <c r="C150" s="35"/>
      <c r="D150" s="257" t="s">
        <v>2387</v>
      </c>
      <c r="E150" s="35"/>
      <c r="F150" s="35"/>
      <c r="G150" s="35"/>
    </row>
    <row r="152" spans="1:8" x14ac:dyDescent="0.25">
      <c r="B152" s="99" t="s">
        <v>2302</v>
      </c>
      <c r="D152" s="35">
        <v>2</v>
      </c>
      <c r="F152" s="99" t="s">
        <v>2303</v>
      </c>
      <c r="H152" s="35">
        <v>67</v>
      </c>
    </row>
    <row r="153" spans="1:8" x14ac:dyDescent="0.25">
      <c r="B153" s="99" t="s">
        <v>2304</v>
      </c>
      <c r="C153" s="99" t="s">
        <v>428</v>
      </c>
      <c r="D153" s="99" t="s">
        <v>44</v>
      </c>
      <c r="F153" s="99" t="s">
        <v>2304</v>
      </c>
      <c r="G153" s="99" t="s">
        <v>428</v>
      </c>
      <c r="H153" s="99" t="s">
        <v>44</v>
      </c>
    </row>
    <row r="154" spans="1:8" x14ac:dyDescent="0.25">
      <c r="B154" s="99" t="s">
        <v>2305</v>
      </c>
      <c r="C154" s="35">
        <v>0</v>
      </c>
      <c r="D154" s="255">
        <v>0</v>
      </c>
      <c r="F154" s="99" t="s">
        <v>2305</v>
      </c>
      <c r="G154" s="35">
        <v>5</v>
      </c>
      <c r="H154" s="248">
        <v>7.46E-2</v>
      </c>
    </row>
    <row r="155" spans="1:8" x14ac:dyDescent="0.25">
      <c r="B155" s="99" t="s">
        <v>2306</v>
      </c>
      <c r="C155" s="35">
        <v>0</v>
      </c>
      <c r="D155" s="255">
        <v>0</v>
      </c>
      <c r="F155" s="99" t="s">
        <v>2306</v>
      </c>
      <c r="G155" s="35">
        <v>14</v>
      </c>
      <c r="H155" s="248">
        <v>0.2089</v>
      </c>
    </row>
    <row r="156" spans="1:8" x14ac:dyDescent="0.25">
      <c r="B156" s="99" t="s">
        <v>2307</v>
      </c>
      <c r="C156" s="99">
        <v>0</v>
      </c>
      <c r="D156" s="255">
        <v>0</v>
      </c>
      <c r="F156" s="99" t="s">
        <v>2307</v>
      </c>
      <c r="G156" s="35">
        <v>28</v>
      </c>
      <c r="H156" s="248">
        <v>0.41789999999999999</v>
      </c>
    </row>
    <row r="157" spans="1:8" x14ac:dyDescent="0.25">
      <c r="B157" s="99" t="s">
        <v>2308</v>
      </c>
      <c r="C157" s="35">
        <v>0</v>
      </c>
      <c r="D157" s="255">
        <v>0</v>
      </c>
      <c r="F157" s="99" t="s">
        <v>2308</v>
      </c>
      <c r="G157" s="35">
        <v>6</v>
      </c>
      <c r="H157" s="470">
        <v>8.9499999999999996E-2</v>
      </c>
    </row>
    <row r="158" spans="1:8" x14ac:dyDescent="0.25">
      <c r="B158" s="99" t="s">
        <v>2381</v>
      </c>
      <c r="C158" s="35">
        <v>0</v>
      </c>
      <c r="D158" s="255">
        <v>0</v>
      </c>
      <c r="F158" s="99" t="s">
        <v>2381</v>
      </c>
      <c r="G158" s="35">
        <v>6</v>
      </c>
      <c r="H158" s="249">
        <v>0.10440000000000001</v>
      </c>
    </row>
    <row r="159" spans="1:8" x14ac:dyDescent="0.25">
      <c r="B159" s="99" t="s">
        <v>2309</v>
      </c>
      <c r="C159" s="258">
        <v>2</v>
      </c>
      <c r="D159" s="259">
        <v>1</v>
      </c>
      <c r="F159" s="99" t="s">
        <v>2309</v>
      </c>
      <c r="G159" s="35">
        <v>8</v>
      </c>
      <c r="H159" s="248">
        <v>0.11940000000000001</v>
      </c>
    </row>
    <row r="164" spans="2:8" x14ac:dyDescent="0.25">
      <c r="D164" s="109" t="s">
        <v>2386</v>
      </c>
    </row>
    <row r="166" spans="2:8" x14ac:dyDescent="0.25">
      <c r="B166" s="34"/>
      <c r="C166" s="34"/>
      <c r="D166" s="34"/>
      <c r="F166" s="99" t="s">
        <v>2303</v>
      </c>
      <c r="H166" s="99">
        <v>8</v>
      </c>
    </row>
    <row r="167" spans="2:8" x14ac:dyDescent="0.25">
      <c r="B167" s="34"/>
      <c r="C167" s="34"/>
      <c r="D167" s="34"/>
      <c r="F167" s="99" t="s">
        <v>2304</v>
      </c>
      <c r="G167" s="99" t="s">
        <v>428</v>
      </c>
      <c r="H167" s="99" t="s">
        <v>44</v>
      </c>
    </row>
    <row r="168" spans="2:8" x14ac:dyDescent="0.25">
      <c r="B168" s="34"/>
      <c r="C168" s="34"/>
      <c r="D168" s="254"/>
      <c r="F168" s="99" t="s">
        <v>2305</v>
      </c>
      <c r="G168" s="99">
        <v>1</v>
      </c>
      <c r="H168" s="463">
        <v>0</v>
      </c>
    </row>
    <row r="169" spans="2:8" x14ac:dyDescent="0.25">
      <c r="B169" s="34"/>
      <c r="C169" s="34"/>
      <c r="D169" s="254"/>
      <c r="F169" s="99" t="s">
        <v>2306</v>
      </c>
      <c r="G169" s="99">
        <v>0</v>
      </c>
      <c r="H169" s="225">
        <v>0</v>
      </c>
    </row>
    <row r="170" spans="2:8" x14ac:dyDescent="0.25">
      <c r="B170" s="34"/>
      <c r="C170" s="34"/>
      <c r="D170" s="225"/>
      <c r="F170" s="99" t="s">
        <v>2307</v>
      </c>
      <c r="G170" s="99">
        <v>6</v>
      </c>
      <c r="H170" s="225">
        <v>0.75</v>
      </c>
    </row>
    <row r="171" spans="2:8" x14ac:dyDescent="0.25">
      <c r="B171" s="34"/>
      <c r="C171" s="34"/>
      <c r="D171" s="254"/>
      <c r="F171" s="99" t="s">
        <v>2308</v>
      </c>
      <c r="G171" s="99">
        <v>0</v>
      </c>
      <c r="H171" s="225">
        <v>0</v>
      </c>
    </row>
    <row r="172" spans="2:8" x14ac:dyDescent="0.25">
      <c r="B172" s="34"/>
      <c r="C172" s="34"/>
      <c r="D172" s="254"/>
      <c r="F172" s="99" t="s">
        <v>2381</v>
      </c>
      <c r="G172" s="99">
        <v>0</v>
      </c>
      <c r="H172" s="225">
        <v>0</v>
      </c>
    </row>
    <row r="173" spans="2:8" x14ac:dyDescent="0.25">
      <c r="B173" s="34"/>
      <c r="C173" s="34"/>
      <c r="D173" s="225"/>
      <c r="F173" s="99" t="s">
        <v>2309</v>
      </c>
      <c r="G173" s="99">
        <v>2</v>
      </c>
      <c r="H173" s="463">
        <v>0.25</v>
      </c>
    </row>
    <row r="174" spans="2:8" x14ac:dyDescent="0.25">
      <c r="B174" s="34"/>
      <c r="D174" s="247"/>
    </row>
    <row r="177" spans="2:8" x14ac:dyDescent="0.25">
      <c r="D177" s="109" t="s">
        <v>2348</v>
      </c>
    </row>
    <row r="179" spans="2:8" x14ac:dyDescent="0.25">
      <c r="B179" s="34"/>
      <c r="C179" s="34"/>
      <c r="D179" s="34"/>
      <c r="F179" s="99" t="s">
        <v>2303</v>
      </c>
      <c r="H179" s="99">
        <v>23</v>
      </c>
    </row>
    <row r="180" spans="2:8" x14ac:dyDescent="0.25">
      <c r="B180" s="34"/>
      <c r="C180" s="34"/>
      <c r="D180" s="34"/>
      <c r="F180" s="99" t="s">
        <v>2304</v>
      </c>
      <c r="G180" s="99" t="s">
        <v>428</v>
      </c>
      <c r="H180" s="99" t="s">
        <v>44</v>
      </c>
    </row>
    <row r="181" spans="2:8" x14ac:dyDescent="0.25">
      <c r="B181" s="34"/>
      <c r="C181" s="34"/>
      <c r="D181" s="225"/>
      <c r="F181" s="99" t="s">
        <v>2305</v>
      </c>
      <c r="G181" s="99">
        <v>1</v>
      </c>
      <c r="H181" s="247">
        <v>4.3400000000000001E-2</v>
      </c>
    </row>
    <row r="182" spans="2:8" x14ac:dyDescent="0.25">
      <c r="B182" s="34"/>
      <c r="C182" s="34"/>
      <c r="D182" s="260"/>
      <c r="F182" s="99" t="s">
        <v>2306</v>
      </c>
      <c r="G182" s="99">
        <v>2</v>
      </c>
      <c r="H182" s="247">
        <v>8.6900000000000005E-2</v>
      </c>
    </row>
    <row r="183" spans="2:8" x14ac:dyDescent="0.25">
      <c r="B183" s="34"/>
      <c r="C183" s="34"/>
      <c r="D183" s="225"/>
      <c r="F183" s="99" t="s">
        <v>2307</v>
      </c>
      <c r="G183" s="99">
        <v>9</v>
      </c>
      <c r="H183" s="247">
        <v>0.39129999999999998</v>
      </c>
    </row>
    <row r="184" spans="2:8" x14ac:dyDescent="0.25">
      <c r="B184" s="34"/>
      <c r="C184" s="34"/>
      <c r="D184" s="225"/>
      <c r="F184" s="99" t="s">
        <v>2308</v>
      </c>
      <c r="G184" s="99">
        <v>4</v>
      </c>
      <c r="H184" s="247">
        <v>0.1739</v>
      </c>
    </row>
    <row r="185" spans="2:8" x14ac:dyDescent="0.25">
      <c r="B185" s="34"/>
      <c r="C185" s="34"/>
      <c r="D185" s="225"/>
      <c r="F185" s="99" t="s">
        <v>2381</v>
      </c>
      <c r="G185" s="99">
        <v>6</v>
      </c>
      <c r="H185" s="247">
        <v>0.26079999999999998</v>
      </c>
    </row>
    <row r="186" spans="2:8" x14ac:dyDescent="0.25">
      <c r="B186" s="34"/>
      <c r="C186" s="34"/>
      <c r="D186" s="225"/>
      <c r="F186" s="99" t="s">
        <v>2309</v>
      </c>
      <c r="G186" s="99">
        <v>1</v>
      </c>
      <c r="H186" s="247">
        <v>4.3400000000000001E-2</v>
      </c>
    </row>
    <row r="187" spans="2:8" x14ac:dyDescent="0.25">
      <c r="B187" s="34"/>
    </row>
    <row r="190" spans="2:8" s="250" customFormat="1" x14ac:dyDescent="0.25">
      <c r="B190" s="35"/>
      <c r="C190" s="35"/>
      <c r="D190" s="257" t="s">
        <v>2352</v>
      </c>
      <c r="E190" s="35"/>
      <c r="F190" s="35"/>
      <c r="G190" s="35"/>
      <c r="H190" s="35"/>
    </row>
    <row r="191" spans="2:8" x14ac:dyDescent="0.25">
      <c r="B191" s="35"/>
      <c r="C191" s="35"/>
      <c r="D191" s="35"/>
      <c r="E191" s="35"/>
      <c r="F191" s="35"/>
      <c r="G191" s="35"/>
      <c r="H191" s="35"/>
    </row>
    <row r="192" spans="2:8" s="250" customFormat="1" x14ac:dyDescent="0.25">
      <c r="B192" s="258" t="s">
        <v>2302</v>
      </c>
      <c r="C192" s="258"/>
      <c r="D192" s="258">
        <v>2</v>
      </c>
      <c r="E192" s="35"/>
      <c r="F192" s="35" t="s">
        <v>2303</v>
      </c>
      <c r="G192" s="35"/>
      <c r="H192" s="35">
        <v>23</v>
      </c>
    </row>
    <row r="193" spans="1:8" x14ac:dyDescent="0.25">
      <c r="A193" s="99" t="s">
        <v>2314</v>
      </c>
      <c r="B193" s="258" t="s">
        <v>2304</v>
      </c>
      <c r="C193" s="258" t="s">
        <v>428</v>
      </c>
      <c r="D193" s="258" t="s">
        <v>44</v>
      </c>
      <c r="E193" s="35"/>
      <c r="F193" s="35" t="s">
        <v>2304</v>
      </c>
      <c r="G193" s="35" t="s">
        <v>428</v>
      </c>
      <c r="H193" s="35" t="s">
        <v>44</v>
      </c>
    </row>
    <row r="194" spans="1:8" x14ac:dyDescent="0.25">
      <c r="A194" s="99" t="s">
        <v>1144</v>
      </c>
      <c r="B194" s="258" t="s">
        <v>2305</v>
      </c>
      <c r="C194" s="99">
        <v>0</v>
      </c>
      <c r="D194" s="225">
        <v>0</v>
      </c>
      <c r="E194" s="35"/>
      <c r="F194" s="35" t="s">
        <v>2305</v>
      </c>
      <c r="G194" s="99">
        <v>2</v>
      </c>
      <c r="H194" s="247">
        <v>8.6900000000000005E-2</v>
      </c>
    </row>
    <row r="195" spans="1:8" x14ac:dyDescent="0.25">
      <c r="B195" s="258" t="s">
        <v>2306</v>
      </c>
      <c r="C195" s="99">
        <v>0</v>
      </c>
      <c r="D195" s="225">
        <v>0</v>
      </c>
      <c r="E195" s="35"/>
      <c r="F195" s="35" t="s">
        <v>2306</v>
      </c>
      <c r="G195" s="35">
        <v>10</v>
      </c>
      <c r="H195" s="248">
        <v>0.43469999999999998</v>
      </c>
    </row>
    <row r="196" spans="1:8" x14ac:dyDescent="0.25">
      <c r="B196" s="258" t="s">
        <v>2307</v>
      </c>
      <c r="C196" s="99">
        <v>0</v>
      </c>
      <c r="D196" s="225">
        <v>0</v>
      </c>
      <c r="E196" s="35"/>
      <c r="F196" s="35" t="s">
        <v>2307</v>
      </c>
      <c r="G196" s="35">
        <v>5</v>
      </c>
      <c r="H196" s="248">
        <v>0.21729999999999999</v>
      </c>
    </row>
    <row r="197" spans="1:8" x14ac:dyDescent="0.25">
      <c r="B197" s="258" t="s">
        <v>2308</v>
      </c>
      <c r="C197" s="99">
        <v>0</v>
      </c>
      <c r="D197" s="225">
        <v>0</v>
      </c>
      <c r="E197" s="35"/>
      <c r="F197" s="35" t="s">
        <v>2308</v>
      </c>
      <c r="G197" s="35">
        <v>0</v>
      </c>
      <c r="H197" s="225">
        <v>0</v>
      </c>
    </row>
    <row r="198" spans="1:8" x14ac:dyDescent="0.25">
      <c r="B198" s="99" t="s">
        <v>2381</v>
      </c>
      <c r="C198" s="99">
        <v>0</v>
      </c>
      <c r="D198" s="225">
        <v>0</v>
      </c>
      <c r="F198" s="99" t="s">
        <v>2381</v>
      </c>
      <c r="G198" s="35">
        <v>0</v>
      </c>
      <c r="H198" s="463">
        <v>0</v>
      </c>
    </row>
    <row r="199" spans="1:8" x14ac:dyDescent="0.25">
      <c r="B199" s="258" t="s">
        <v>2309</v>
      </c>
      <c r="C199" s="99">
        <v>2</v>
      </c>
      <c r="D199" s="225">
        <v>1</v>
      </c>
      <c r="E199" s="35"/>
      <c r="F199" s="35" t="s">
        <v>2309</v>
      </c>
      <c r="G199" s="35">
        <v>6</v>
      </c>
      <c r="H199" s="247">
        <v>0.26079999999999998</v>
      </c>
    </row>
    <row r="200" spans="1:8" x14ac:dyDescent="0.25">
      <c r="H200" s="247"/>
    </row>
    <row r="203" spans="1:8" x14ac:dyDescent="0.25">
      <c r="D203" s="109" t="s">
        <v>2315</v>
      </c>
    </row>
    <row r="205" spans="1:8" x14ac:dyDescent="0.25">
      <c r="B205" s="34"/>
      <c r="C205" s="34"/>
      <c r="D205" s="34"/>
      <c r="F205" s="99" t="s">
        <v>2303</v>
      </c>
      <c r="H205" s="99">
        <v>13</v>
      </c>
    </row>
    <row r="206" spans="1:8" x14ac:dyDescent="0.25">
      <c r="B206" s="34"/>
      <c r="C206" s="34"/>
      <c r="D206" s="34"/>
      <c r="F206" s="99" t="s">
        <v>2304</v>
      </c>
      <c r="G206" s="99" t="s">
        <v>428</v>
      </c>
      <c r="H206" s="99" t="s">
        <v>44</v>
      </c>
    </row>
    <row r="207" spans="1:8" x14ac:dyDescent="0.25">
      <c r="B207" s="34"/>
      <c r="C207" s="34"/>
      <c r="D207" s="225"/>
      <c r="F207" s="99" t="s">
        <v>2305</v>
      </c>
      <c r="G207" s="99">
        <v>1</v>
      </c>
      <c r="H207" s="247">
        <v>7.6899999999999996E-2</v>
      </c>
    </row>
    <row r="208" spans="1:8" x14ac:dyDescent="0.25">
      <c r="B208" s="34"/>
      <c r="C208" s="34"/>
      <c r="D208" s="260"/>
      <c r="F208" s="99" t="s">
        <v>2306</v>
      </c>
      <c r="G208" s="99">
        <v>2</v>
      </c>
      <c r="H208" s="247">
        <v>0.15379999999999999</v>
      </c>
    </row>
    <row r="209" spans="1:8" x14ac:dyDescent="0.25">
      <c r="B209" s="34"/>
      <c r="C209" s="34"/>
      <c r="D209" s="225"/>
      <c r="F209" s="99" t="s">
        <v>2307</v>
      </c>
      <c r="G209" s="99">
        <v>8</v>
      </c>
      <c r="H209" s="247">
        <v>0.61529999999999996</v>
      </c>
    </row>
    <row r="210" spans="1:8" x14ac:dyDescent="0.25">
      <c r="B210" s="34"/>
      <c r="C210" s="34"/>
      <c r="D210" s="225"/>
      <c r="F210" s="99" t="s">
        <v>2308</v>
      </c>
      <c r="G210" s="99">
        <v>2</v>
      </c>
      <c r="H210" s="247">
        <v>0.15379999999999999</v>
      </c>
    </row>
    <row r="211" spans="1:8" x14ac:dyDescent="0.25">
      <c r="B211" s="34"/>
      <c r="C211" s="34"/>
      <c r="D211" s="260"/>
      <c r="F211" s="99" t="s">
        <v>2381</v>
      </c>
      <c r="G211" s="99">
        <v>0</v>
      </c>
      <c r="H211" s="463">
        <v>0</v>
      </c>
    </row>
    <row r="212" spans="1:8" x14ac:dyDescent="0.25">
      <c r="B212" s="34"/>
      <c r="C212" s="34"/>
      <c r="D212" s="225"/>
      <c r="F212" s="99" t="s">
        <v>2309</v>
      </c>
      <c r="G212" s="99">
        <v>0</v>
      </c>
      <c r="H212" s="463">
        <v>0</v>
      </c>
    </row>
    <row r="213" spans="1:8" x14ac:dyDescent="0.25">
      <c r="B213" s="34"/>
    </row>
    <row r="216" spans="1:8" s="250" customFormat="1" x14ac:dyDescent="0.25">
      <c r="A216" s="35"/>
      <c r="B216" s="35"/>
      <c r="C216" s="35"/>
      <c r="D216" s="257" t="s">
        <v>2411</v>
      </c>
      <c r="E216" s="35"/>
      <c r="F216" s="35"/>
      <c r="G216" s="35"/>
      <c r="H216" s="35"/>
    </row>
    <row r="217" spans="1:8" x14ac:dyDescent="0.25">
      <c r="A217" s="35"/>
      <c r="B217" s="35"/>
      <c r="C217" s="35"/>
      <c r="D217" s="35"/>
      <c r="E217" s="35"/>
      <c r="F217" s="35"/>
      <c r="G217" s="35"/>
      <c r="H217" s="35"/>
    </row>
    <row r="218" spans="1:8" s="250" customFormat="1" x14ac:dyDescent="0.25">
      <c r="A218" s="35"/>
      <c r="B218" s="35" t="s">
        <v>2302</v>
      </c>
      <c r="C218" s="35"/>
      <c r="D218" s="35">
        <v>63</v>
      </c>
      <c r="E218" s="35"/>
      <c r="F218" s="35" t="s">
        <v>2303</v>
      </c>
      <c r="G218" s="35"/>
      <c r="H218" s="35">
        <v>10</v>
      </c>
    </row>
    <row r="219" spans="1:8" x14ac:dyDescent="0.25">
      <c r="A219" s="35"/>
      <c r="B219" s="35" t="s">
        <v>2304</v>
      </c>
      <c r="C219" s="35" t="s">
        <v>428</v>
      </c>
      <c r="D219" s="35" t="s">
        <v>44</v>
      </c>
      <c r="E219" s="35"/>
      <c r="F219" s="35" t="s">
        <v>2304</v>
      </c>
      <c r="G219" s="35" t="s">
        <v>428</v>
      </c>
      <c r="H219" s="35" t="s">
        <v>44</v>
      </c>
    </row>
    <row r="220" spans="1:8" x14ac:dyDescent="0.25">
      <c r="A220" s="35"/>
      <c r="B220" s="35" t="s">
        <v>2305</v>
      </c>
      <c r="C220" s="35">
        <v>3</v>
      </c>
      <c r="D220" s="248">
        <v>4.7600000000000003E-2</v>
      </c>
      <c r="E220" s="35"/>
      <c r="F220" s="35" t="s">
        <v>2305</v>
      </c>
      <c r="G220" s="35">
        <v>0</v>
      </c>
      <c r="H220" s="255">
        <v>0</v>
      </c>
    </row>
    <row r="221" spans="1:8" x14ac:dyDescent="0.25">
      <c r="A221" s="35"/>
      <c r="B221" s="35" t="s">
        <v>2306</v>
      </c>
      <c r="C221" s="35">
        <v>20</v>
      </c>
      <c r="D221" s="248">
        <v>0.31740000000000002</v>
      </c>
      <c r="E221" s="35"/>
      <c r="F221" s="35" t="s">
        <v>2306</v>
      </c>
      <c r="G221" s="35">
        <v>3</v>
      </c>
      <c r="H221" s="255">
        <v>0.3</v>
      </c>
    </row>
    <row r="222" spans="1:8" x14ac:dyDescent="0.25">
      <c r="A222" s="35"/>
      <c r="B222" s="35" t="s">
        <v>2307</v>
      </c>
      <c r="C222" s="35">
        <v>25</v>
      </c>
      <c r="D222" s="248">
        <v>0.39679999999999999</v>
      </c>
      <c r="E222" s="35"/>
      <c r="F222" s="35" t="s">
        <v>2307</v>
      </c>
      <c r="G222" s="35">
        <v>4</v>
      </c>
      <c r="H222" s="255">
        <v>0.4</v>
      </c>
    </row>
    <row r="223" spans="1:8" x14ac:dyDescent="0.25">
      <c r="A223" s="35"/>
      <c r="B223" s="35" t="s">
        <v>2308</v>
      </c>
      <c r="C223" s="35">
        <v>1</v>
      </c>
      <c r="D223" s="248">
        <v>1.5800000000000002E-2</v>
      </c>
      <c r="E223" s="35"/>
      <c r="F223" s="35" t="s">
        <v>2308</v>
      </c>
      <c r="G223" s="35">
        <v>1</v>
      </c>
      <c r="H223" s="255">
        <v>0.1</v>
      </c>
    </row>
    <row r="224" spans="1:8" x14ac:dyDescent="0.25">
      <c r="A224" s="35"/>
      <c r="B224" s="99" t="s">
        <v>2381</v>
      </c>
      <c r="C224" s="35">
        <v>1</v>
      </c>
      <c r="D224" s="247">
        <v>1.5800000000000002E-2</v>
      </c>
      <c r="F224" s="99" t="s">
        <v>2381</v>
      </c>
      <c r="G224" s="35">
        <v>0</v>
      </c>
      <c r="H224" s="225">
        <v>0</v>
      </c>
    </row>
    <row r="225" spans="2:8" x14ac:dyDescent="0.25">
      <c r="B225" s="35" t="s">
        <v>2309</v>
      </c>
      <c r="C225" s="35">
        <v>13</v>
      </c>
      <c r="D225" s="248">
        <v>0.20630000000000001</v>
      </c>
      <c r="E225" s="35"/>
      <c r="F225" s="35" t="s">
        <v>2309</v>
      </c>
      <c r="G225" s="35">
        <v>2</v>
      </c>
      <c r="H225" s="255">
        <v>0.2</v>
      </c>
    </row>
    <row r="230" spans="2:8" x14ac:dyDescent="0.25">
      <c r="D230" s="109" t="s">
        <v>2316</v>
      </c>
    </row>
    <row r="232" spans="2:8" x14ac:dyDescent="0.25">
      <c r="B232" s="34" t="s">
        <v>2302</v>
      </c>
      <c r="C232" s="34"/>
      <c r="D232" s="34">
        <v>14</v>
      </c>
    </row>
    <row r="233" spans="2:8" x14ac:dyDescent="0.25">
      <c r="B233" s="34" t="s">
        <v>2304</v>
      </c>
      <c r="C233" s="34" t="s">
        <v>428</v>
      </c>
      <c r="D233" s="34" t="s">
        <v>44</v>
      </c>
    </row>
    <row r="234" spans="2:8" x14ac:dyDescent="0.25">
      <c r="B234" s="34" t="s">
        <v>2305</v>
      </c>
      <c r="C234" s="99">
        <v>3</v>
      </c>
      <c r="D234" s="232">
        <v>0.2142</v>
      </c>
      <c r="H234" s="247"/>
    </row>
    <row r="235" spans="2:8" x14ac:dyDescent="0.25">
      <c r="B235" s="34" t="s">
        <v>2306</v>
      </c>
      <c r="C235" s="99">
        <v>1</v>
      </c>
      <c r="D235" s="232">
        <v>7.1400000000000005E-2</v>
      </c>
      <c r="H235" s="247"/>
    </row>
    <row r="236" spans="2:8" x14ac:dyDescent="0.25">
      <c r="B236" s="34" t="s">
        <v>2307</v>
      </c>
      <c r="C236" s="99">
        <v>6</v>
      </c>
      <c r="D236" s="232">
        <v>0.42849999999999999</v>
      </c>
      <c r="G236" s="34"/>
      <c r="H236" s="225"/>
    </row>
    <row r="237" spans="2:8" x14ac:dyDescent="0.25">
      <c r="B237" s="34" t="s">
        <v>2308</v>
      </c>
      <c r="C237" s="99">
        <v>1</v>
      </c>
      <c r="D237" s="232">
        <v>7.1400000000000005E-2</v>
      </c>
      <c r="G237" s="34"/>
      <c r="H237" s="225"/>
    </row>
    <row r="238" spans="2:8" x14ac:dyDescent="0.25">
      <c r="B238" s="99" t="s">
        <v>2381</v>
      </c>
      <c r="C238" s="99">
        <v>0</v>
      </c>
      <c r="D238" s="226">
        <v>0</v>
      </c>
      <c r="G238" s="34"/>
      <c r="H238" s="225"/>
    </row>
    <row r="239" spans="2:8" x14ac:dyDescent="0.25">
      <c r="B239" s="34" t="s">
        <v>2309</v>
      </c>
      <c r="C239" s="99">
        <v>3</v>
      </c>
      <c r="D239" s="232">
        <v>0.14280000000000001</v>
      </c>
      <c r="G239" s="34"/>
      <c r="H239" s="225"/>
    </row>
    <row r="240" spans="2:8" x14ac:dyDescent="0.25">
      <c r="G240" s="34"/>
      <c r="H240" s="225"/>
    </row>
    <row r="242" spans="2:8" x14ac:dyDescent="0.25">
      <c r="D242" s="109" t="s">
        <v>2317</v>
      </c>
    </row>
    <row r="244" spans="2:8" x14ac:dyDescent="0.25">
      <c r="B244" s="34"/>
      <c r="C244" s="34"/>
      <c r="D244" s="34"/>
      <c r="F244" s="99" t="s">
        <v>2303</v>
      </c>
      <c r="H244" s="99">
        <v>5</v>
      </c>
    </row>
    <row r="245" spans="2:8" x14ac:dyDescent="0.25">
      <c r="B245" s="34"/>
      <c r="C245" s="34"/>
      <c r="D245" s="34"/>
      <c r="F245" s="99" t="s">
        <v>2304</v>
      </c>
      <c r="G245" s="99" t="s">
        <v>428</v>
      </c>
      <c r="H245" s="99" t="s">
        <v>44</v>
      </c>
    </row>
    <row r="246" spans="2:8" x14ac:dyDescent="0.25">
      <c r="B246" s="34"/>
      <c r="C246" s="34"/>
      <c r="D246" s="254"/>
      <c r="F246" s="99" t="s">
        <v>2305</v>
      </c>
      <c r="G246" s="99">
        <v>1</v>
      </c>
      <c r="H246" s="225">
        <v>0.2</v>
      </c>
    </row>
    <row r="247" spans="2:8" x14ac:dyDescent="0.25">
      <c r="B247" s="34"/>
      <c r="C247" s="34"/>
      <c r="D247" s="254"/>
      <c r="F247" s="99" t="s">
        <v>2306</v>
      </c>
      <c r="G247" s="99">
        <v>2</v>
      </c>
      <c r="H247" s="225">
        <v>0.4</v>
      </c>
    </row>
    <row r="248" spans="2:8" x14ac:dyDescent="0.25">
      <c r="B248" s="34"/>
      <c r="C248" s="34"/>
      <c r="D248" s="254"/>
      <c r="F248" s="99" t="s">
        <v>2307</v>
      </c>
      <c r="G248" s="99">
        <v>0</v>
      </c>
      <c r="H248" s="225">
        <v>0</v>
      </c>
    </row>
    <row r="249" spans="2:8" x14ac:dyDescent="0.25">
      <c r="B249" s="34"/>
      <c r="C249" s="34"/>
      <c r="D249" s="254"/>
      <c r="F249" s="99" t="s">
        <v>2308</v>
      </c>
      <c r="G249" s="99">
        <v>0</v>
      </c>
      <c r="H249" s="225">
        <v>0</v>
      </c>
    </row>
    <row r="250" spans="2:8" x14ac:dyDescent="0.25">
      <c r="B250" s="34"/>
      <c r="C250" s="34"/>
      <c r="D250" s="225"/>
      <c r="F250" s="99" t="s">
        <v>2381</v>
      </c>
      <c r="G250" s="99">
        <v>0</v>
      </c>
      <c r="H250" s="225">
        <v>0</v>
      </c>
    </row>
    <row r="251" spans="2:8" x14ac:dyDescent="0.25">
      <c r="B251" s="34"/>
      <c r="C251" s="34"/>
      <c r="D251" s="225"/>
      <c r="F251" s="99" t="s">
        <v>2309</v>
      </c>
      <c r="G251" s="99">
        <v>2</v>
      </c>
      <c r="H251" s="225">
        <v>0.4</v>
      </c>
    </row>
    <row r="252" spans="2:8" x14ac:dyDescent="0.25">
      <c r="B252" s="34"/>
      <c r="C252" s="34"/>
      <c r="D252" s="225"/>
    </row>
    <row r="253" spans="2:8" x14ac:dyDescent="0.25">
      <c r="B253" s="34"/>
      <c r="C253" s="34"/>
      <c r="D253" s="225"/>
      <c r="H253" s="225"/>
    </row>
    <row r="254" spans="2:8" x14ac:dyDescent="0.25">
      <c r="B254" s="34"/>
      <c r="C254" s="34"/>
      <c r="D254" s="225"/>
      <c r="H254" s="225"/>
    </row>
    <row r="255" spans="2:8" x14ac:dyDescent="0.25">
      <c r="D255" s="109" t="s">
        <v>2349</v>
      </c>
    </row>
    <row r="257" spans="2:8" x14ac:dyDescent="0.25">
      <c r="B257" s="34"/>
      <c r="C257" s="34"/>
      <c r="D257" s="34"/>
      <c r="F257" s="99" t="s">
        <v>2303</v>
      </c>
      <c r="H257" s="99">
        <v>4</v>
      </c>
    </row>
    <row r="258" spans="2:8" x14ac:dyDescent="0.25">
      <c r="B258" s="34"/>
      <c r="C258" s="34"/>
      <c r="D258" s="34"/>
      <c r="F258" s="99" t="s">
        <v>2304</v>
      </c>
      <c r="G258" s="99" t="s">
        <v>428</v>
      </c>
      <c r="H258" s="99" t="s">
        <v>44</v>
      </c>
    </row>
    <row r="259" spans="2:8" x14ac:dyDescent="0.25">
      <c r="B259" s="34"/>
      <c r="C259" s="34"/>
      <c r="D259" s="254"/>
      <c r="F259" s="99" t="s">
        <v>2305</v>
      </c>
      <c r="G259" s="99">
        <v>0</v>
      </c>
      <c r="H259" s="225">
        <v>0</v>
      </c>
    </row>
    <row r="260" spans="2:8" x14ac:dyDescent="0.25">
      <c r="B260" s="34"/>
      <c r="C260" s="34"/>
      <c r="D260" s="254"/>
      <c r="F260" s="99" t="s">
        <v>2306</v>
      </c>
      <c r="G260" s="99">
        <v>1</v>
      </c>
      <c r="H260" s="225">
        <v>0.25</v>
      </c>
    </row>
    <row r="261" spans="2:8" x14ac:dyDescent="0.25">
      <c r="B261" s="34"/>
      <c r="C261" s="34"/>
      <c r="D261" s="254"/>
      <c r="F261" s="99" t="s">
        <v>2307</v>
      </c>
      <c r="G261" s="99">
        <v>3</v>
      </c>
      <c r="H261" s="225">
        <v>0.75</v>
      </c>
    </row>
    <row r="262" spans="2:8" x14ac:dyDescent="0.25">
      <c r="B262" s="34"/>
      <c r="C262" s="34"/>
      <c r="D262" s="254"/>
      <c r="F262" s="99" t="s">
        <v>2308</v>
      </c>
      <c r="G262" s="99">
        <v>0</v>
      </c>
      <c r="H262" s="225">
        <v>0</v>
      </c>
    </row>
    <row r="263" spans="2:8" x14ac:dyDescent="0.25">
      <c r="B263" s="34"/>
      <c r="C263" s="34"/>
      <c r="D263" s="225"/>
      <c r="F263" s="99" t="s">
        <v>2381</v>
      </c>
      <c r="G263" s="99">
        <v>0</v>
      </c>
      <c r="H263" s="225">
        <v>0</v>
      </c>
    </row>
    <row r="264" spans="2:8" x14ac:dyDescent="0.25">
      <c r="B264" s="34"/>
      <c r="C264" s="34"/>
      <c r="D264" s="225"/>
      <c r="F264" s="99" t="s">
        <v>2309</v>
      </c>
      <c r="G264" s="99">
        <v>0</v>
      </c>
      <c r="H264" s="225">
        <v>0</v>
      </c>
    </row>
    <row r="265" spans="2:8" x14ac:dyDescent="0.25">
      <c r="B265" s="34"/>
      <c r="C265" s="34"/>
      <c r="D265" s="225"/>
    </row>
    <row r="268" spans="2:8" x14ac:dyDescent="0.25">
      <c r="D268" s="109" t="s">
        <v>2350</v>
      </c>
    </row>
    <row r="270" spans="2:8" x14ac:dyDescent="0.25">
      <c r="B270" s="34" t="s">
        <v>2302</v>
      </c>
      <c r="C270" s="34"/>
      <c r="D270" s="34">
        <v>31</v>
      </c>
    </row>
    <row r="271" spans="2:8" x14ac:dyDescent="0.25">
      <c r="B271" s="34" t="s">
        <v>2304</v>
      </c>
      <c r="C271" s="34" t="s">
        <v>428</v>
      </c>
      <c r="D271" s="34" t="s">
        <v>44</v>
      </c>
    </row>
    <row r="272" spans="2:8" x14ac:dyDescent="0.25">
      <c r="B272" s="34" t="s">
        <v>2305</v>
      </c>
      <c r="C272" s="34">
        <v>1</v>
      </c>
      <c r="D272" s="441">
        <v>3.2199999999999999E-2</v>
      </c>
      <c r="H272" s="225"/>
    </row>
    <row r="273" spans="2:9" x14ac:dyDescent="0.25">
      <c r="B273" s="34" t="s">
        <v>2306</v>
      </c>
      <c r="C273" s="34">
        <v>14</v>
      </c>
      <c r="D273" s="254">
        <v>0.4516</v>
      </c>
      <c r="H273" s="247"/>
    </row>
    <row r="274" spans="2:9" x14ac:dyDescent="0.25">
      <c r="B274" s="34" t="s">
        <v>2307</v>
      </c>
      <c r="C274" s="34">
        <v>15</v>
      </c>
      <c r="D274" s="254">
        <v>0.48380000000000001</v>
      </c>
      <c r="H274" s="247"/>
    </row>
    <row r="275" spans="2:9" x14ac:dyDescent="0.25">
      <c r="B275" s="34" t="s">
        <v>2308</v>
      </c>
      <c r="C275" s="34">
        <v>0</v>
      </c>
      <c r="D275" s="260">
        <v>0</v>
      </c>
      <c r="H275" s="247"/>
    </row>
    <row r="276" spans="2:9" x14ac:dyDescent="0.25">
      <c r="B276" s="99" t="s">
        <v>2381</v>
      </c>
      <c r="C276" s="34">
        <v>0</v>
      </c>
      <c r="D276" s="260">
        <v>0</v>
      </c>
      <c r="H276" s="225"/>
    </row>
    <row r="277" spans="2:9" x14ac:dyDescent="0.25">
      <c r="B277" s="34" t="s">
        <v>2309</v>
      </c>
      <c r="C277" s="34">
        <v>1</v>
      </c>
      <c r="D277" s="254">
        <v>3.2199999999999999E-2</v>
      </c>
      <c r="H277" s="225"/>
    </row>
    <row r="278" spans="2:9" x14ac:dyDescent="0.25">
      <c r="D278" s="247"/>
      <c r="H278" s="225"/>
    </row>
    <row r="279" spans="2:9" x14ac:dyDescent="0.25">
      <c r="B279" s="34"/>
      <c r="C279" s="34"/>
      <c r="D279" s="260"/>
      <c r="H279" s="225"/>
    </row>
    <row r="280" spans="2:9" x14ac:dyDescent="0.25">
      <c r="D280" s="109" t="s">
        <v>2351</v>
      </c>
      <c r="H280" s="225"/>
    </row>
    <row r="281" spans="2:9" x14ac:dyDescent="0.25">
      <c r="H281" s="225"/>
    </row>
    <row r="282" spans="2:9" x14ac:dyDescent="0.25">
      <c r="B282" s="34" t="s">
        <v>2302</v>
      </c>
      <c r="C282" s="34"/>
      <c r="D282" s="34">
        <v>10</v>
      </c>
      <c r="F282" s="34" t="s">
        <v>2303</v>
      </c>
      <c r="G282" s="34"/>
      <c r="H282" s="34">
        <v>1</v>
      </c>
    </row>
    <row r="283" spans="2:9" x14ac:dyDescent="0.25">
      <c r="B283" s="34" t="s">
        <v>2304</v>
      </c>
      <c r="C283" s="34" t="s">
        <v>428</v>
      </c>
      <c r="D283" s="34" t="s">
        <v>44</v>
      </c>
      <c r="F283" s="34" t="s">
        <v>2304</v>
      </c>
      <c r="G283" s="34" t="s">
        <v>428</v>
      </c>
      <c r="H283" s="34" t="s">
        <v>44</v>
      </c>
    </row>
    <row r="284" spans="2:9" x14ac:dyDescent="0.25">
      <c r="B284" s="34" t="s">
        <v>2305</v>
      </c>
      <c r="C284" s="34">
        <v>0</v>
      </c>
      <c r="D284" s="260">
        <v>0</v>
      </c>
      <c r="F284" s="34" t="s">
        <v>2305</v>
      </c>
      <c r="G284" s="34">
        <v>0</v>
      </c>
      <c r="H284" s="260">
        <v>0</v>
      </c>
      <c r="I284" s="99" t="s">
        <v>2318</v>
      </c>
    </row>
    <row r="285" spans="2:9" x14ac:dyDescent="0.25">
      <c r="B285" s="34" t="s">
        <v>2306</v>
      </c>
      <c r="C285" s="34">
        <v>4</v>
      </c>
      <c r="D285" s="260">
        <v>0.4</v>
      </c>
      <c r="F285" s="34" t="s">
        <v>2306</v>
      </c>
      <c r="G285" s="34">
        <v>0</v>
      </c>
      <c r="H285" s="260">
        <v>0</v>
      </c>
    </row>
    <row r="286" spans="2:9" x14ac:dyDescent="0.25">
      <c r="B286" s="34" t="s">
        <v>2307</v>
      </c>
      <c r="C286" s="34">
        <v>5</v>
      </c>
      <c r="D286" s="260">
        <v>0.5</v>
      </c>
      <c r="F286" s="34" t="s">
        <v>2307</v>
      </c>
      <c r="G286" s="34">
        <v>0</v>
      </c>
      <c r="H286" s="260">
        <v>0</v>
      </c>
    </row>
    <row r="287" spans="2:9" x14ac:dyDescent="0.25">
      <c r="B287" s="34" t="s">
        <v>2308</v>
      </c>
      <c r="C287" s="34">
        <v>0</v>
      </c>
      <c r="D287" s="260">
        <v>0</v>
      </c>
      <c r="F287" s="34" t="s">
        <v>2308</v>
      </c>
      <c r="G287" s="34">
        <v>1</v>
      </c>
      <c r="H287" s="260">
        <v>1</v>
      </c>
    </row>
    <row r="288" spans="2:9" x14ac:dyDescent="0.25">
      <c r="B288" s="99" t="s">
        <v>2381</v>
      </c>
      <c r="C288" s="34">
        <v>0</v>
      </c>
      <c r="D288" s="260">
        <v>0</v>
      </c>
      <c r="F288" s="99" t="s">
        <v>2381</v>
      </c>
      <c r="G288" s="34">
        <v>0</v>
      </c>
      <c r="H288" s="260">
        <v>0</v>
      </c>
    </row>
    <row r="289" spans="2:8" x14ac:dyDescent="0.25">
      <c r="B289" s="34" t="s">
        <v>2309</v>
      </c>
      <c r="C289" s="34">
        <v>1</v>
      </c>
      <c r="D289" s="260">
        <v>0.1</v>
      </c>
      <c r="F289" s="34" t="s">
        <v>2309</v>
      </c>
      <c r="G289" s="34">
        <v>0</v>
      </c>
      <c r="H289" s="260">
        <v>0</v>
      </c>
    </row>
    <row r="291" spans="2:8" x14ac:dyDescent="0.25">
      <c r="B291" s="34"/>
      <c r="C291" s="34"/>
      <c r="D291" s="260"/>
    </row>
    <row r="292" spans="2:8" x14ac:dyDescent="0.25">
      <c r="D292" s="109" t="s">
        <v>2319</v>
      </c>
      <c r="G292" s="99">
        <v>8</v>
      </c>
      <c r="H292" s="225"/>
    </row>
    <row r="293" spans="2:8" x14ac:dyDescent="0.25">
      <c r="H293" s="225"/>
    </row>
    <row r="294" spans="2:8" x14ac:dyDescent="0.25">
      <c r="B294" s="258" t="s">
        <v>2302</v>
      </c>
      <c r="C294" s="258"/>
      <c r="D294" s="258">
        <v>8</v>
      </c>
      <c r="F294" s="34"/>
      <c r="G294" s="34"/>
      <c r="H294" s="34"/>
    </row>
    <row r="295" spans="2:8" x14ac:dyDescent="0.25">
      <c r="B295" s="258" t="s">
        <v>2304</v>
      </c>
      <c r="C295" s="258" t="s">
        <v>428</v>
      </c>
      <c r="D295" s="258" t="s">
        <v>44</v>
      </c>
      <c r="F295" s="34"/>
      <c r="G295" s="34"/>
      <c r="H295" s="34"/>
    </row>
    <row r="296" spans="2:8" x14ac:dyDescent="0.25">
      <c r="B296" s="258" t="s">
        <v>2305</v>
      </c>
      <c r="C296" s="34">
        <v>0</v>
      </c>
      <c r="D296" s="260">
        <v>0</v>
      </c>
      <c r="F296" s="34"/>
      <c r="G296" s="34"/>
      <c r="H296" s="260"/>
    </row>
    <row r="297" spans="2:8" x14ac:dyDescent="0.25">
      <c r="B297" s="258" t="s">
        <v>2306</v>
      </c>
      <c r="C297" s="34">
        <v>0</v>
      </c>
      <c r="D297" s="260">
        <v>0</v>
      </c>
      <c r="F297" s="34"/>
      <c r="G297" s="34"/>
      <c r="H297" s="260"/>
    </row>
    <row r="298" spans="2:8" x14ac:dyDescent="0.25">
      <c r="B298" s="258" t="s">
        <v>2307</v>
      </c>
      <c r="C298" s="34">
        <v>0</v>
      </c>
      <c r="D298" s="260">
        <v>0</v>
      </c>
      <c r="F298" s="34"/>
      <c r="G298" s="34"/>
      <c r="H298" s="260"/>
    </row>
    <row r="299" spans="2:8" x14ac:dyDescent="0.25">
      <c r="B299" s="258" t="s">
        <v>2308</v>
      </c>
      <c r="C299" s="34">
        <v>0</v>
      </c>
      <c r="D299" s="260">
        <v>0</v>
      </c>
      <c r="F299" s="34"/>
      <c r="G299" s="34"/>
      <c r="H299" s="260"/>
    </row>
    <row r="300" spans="2:8" x14ac:dyDescent="0.25">
      <c r="B300" s="99" t="s">
        <v>2381</v>
      </c>
      <c r="C300" s="34">
        <v>0</v>
      </c>
      <c r="D300" s="260">
        <v>0</v>
      </c>
      <c r="F300" s="34"/>
      <c r="G300" s="34"/>
      <c r="H300" s="260"/>
    </row>
    <row r="301" spans="2:8" x14ac:dyDescent="0.25">
      <c r="B301" s="258" t="s">
        <v>2309</v>
      </c>
      <c r="C301" s="258">
        <v>8</v>
      </c>
      <c r="D301" s="259">
        <v>1</v>
      </c>
    </row>
    <row r="303" spans="2:8" x14ac:dyDescent="0.25">
      <c r="B303" s="34"/>
      <c r="C303" s="34"/>
      <c r="D303" s="260"/>
    </row>
    <row r="304" spans="2:8" x14ac:dyDescent="0.25">
      <c r="D304" s="109" t="s">
        <v>2383</v>
      </c>
    </row>
    <row r="306" spans="2:14" x14ac:dyDescent="0.25">
      <c r="F306" s="99" t="s">
        <v>2303</v>
      </c>
      <c r="H306" s="99">
        <v>58</v>
      </c>
    </row>
    <row r="307" spans="2:14" x14ac:dyDescent="0.25">
      <c r="F307" s="99" t="s">
        <v>2304</v>
      </c>
      <c r="G307" s="99" t="s">
        <v>428</v>
      </c>
      <c r="H307" s="99" t="s">
        <v>44</v>
      </c>
      <c r="L307" s="35"/>
      <c r="M307" s="35"/>
      <c r="N307" s="35"/>
    </row>
    <row r="308" spans="2:14" x14ac:dyDescent="0.25">
      <c r="D308" s="225"/>
      <c r="F308" s="99" t="s">
        <v>2305</v>
      </c>
      <c r="G308" s="99">
        <v>2</v>
      </c>
      <c r="H308" s="247">
        <v>3.44E-2</v>
      </c>
      <c r="L308" s="35"/>
      <c r="M308" s="35"/>
      <c r="N308" s="35"/>
    </row>
    <row r="309" spans="2:14" x14ac:dyDescent="0.25">
      <c r="D309" s="225"/>
      <c r="F309" s="99" t="s">
        <v>2306</v>
      </c>
      <c r="G309" s="99">
        <v>14</v>
      </c>
      <c r="H309" s="247">
        <v>0.24129999999999999</v>
      </c>
      <c r="L309" s="35"/>
      <c r="M309" s="35"/>
      <c r="N309" s="35"/>
    </row>
    <row r="310" spans="2:14" x14ac:dyDescent="0.25">
      <c r="D310" s="225"/>
      <c r="F310" s="99" t="s">
        <v>2307</v>
      </c>
      <c r="G310" s="99">
        <v>28</v>
      </c>
      <c r="H310" s="247">
        <v>0.48270000000000002</v>
      </c>
      <c r="L310" s="35"/>
      <c r="M310" s="35"/>
      <c r="N310" s="35"/>
    </row>
    <row r="311" spans="2:14" x14ac:dyDescent="0.25">
      <c r="D311" s="225"/>
      <c r="F311" s="99" t="s">
        <v>2308</v>
      </c>
      <c r="G311" s="99">
        <v>6</v>
      </c>
      <c r="H311" s="247">
        <v>0.10340000000000001</v>
      </c>
      <c r="L311" s="35"/>
      <c r="M311" s="35"/>
      <c r="N311" s="35"/>
    </row>
    <row r="312" spans="2:14" x14ac:dyDescent="0.25">
      <c r="D312" s="225"/>
      <c r="F312" s="99" t="s">
        <v>2381</v>
      </c>
      <c r="G312" s="99">
        <v>0</v>
      </c>
      <c r="H312" s="225">
        <v>0</v>
      </c>
      <c r="K312" s="258"/>
      <c r="L312" s="258"/>
      <c r="M312" s="35"/>
      <c r="N312" s="35"/>
    </row>
    <row r="313" spans="2:14" x14ac:dyDescent="0.25">
      <c r="D313" s="225"/>
      <c r="F313" s="99" t="s">
        <v>2309</v>
      </c>
      <c r="G313" s="99">
        <v>8</v>
      </c>
      <c r="H313" s="247">
        <v>0.13789999999999999</v>
      </c>
    </row>
    <row r="318" spans="2:14" x14ac:dyDescent="0.25">
      <c r="D318" s="109" t="s">
        <v>2384</v>
      </c>
    </row>
    <row r="320" spans="2:14" x14ac:dyDescent="0.25">
      <c r="B320" s="34"/>
      <c r="C320" s="34"/>
      <c r="D320" s="34"/>
      <c r="F320" s="99" t="s">
        <v>2303</v>
      </c>
      <c r="H320" s="99">
        <v>14</v>
      </c>
    </row>
    <row r="321" spans="2:8" x14ac:dyDescent="0.25">
      <c r="B321" s="34"/>
      <c r="C321" s="34"/>
      <c r="D321" s="34"/>
      <c r="F321" s="99" t="s">
        <v>2304</v>
      </c>
      <c r="G321" s="99" t="s">
        <v>428</v>
      </c>
      <c r="H321" s="99" t="s">
        <v>44</v>
      </c>
    </row>
    <row r="322" spans="2:8" x14ac:dyDescent="0.25">
      <c r="B322" s="34"/>
      <c r="C322" s="34"/>
      <c r="D322" s="34"/>
      <c r="F322" s="99" t="s">
        <v>2305</v>
      </c>
      <c r="G322" s="99">
        <v>0</v>
      </c>
      <c r="H322" s="225">
        <v>0</v>
      </c>
    </row>
    <row r="323" spans="2:8" x14ac:dyDescent="0.25">
      <c r="B323" s="34"/>
      <c r="C323" s="34"/>
      <c r="D323" s="34"/>
      <c r="F323" s="99" t="s">
        <v>2306</v>
      </c>
      <c r="G323" s="99">
        <v>0</v>
      </c>
      <c r="H323" s="225">
        <v>0</v>
      </c>
    </row>
    <row r="324" spans="2:8" x14ac:dyDescent="0.25">
      <c r="B324" s="34"/>
      <c r="C324" s="34"/>
      <c r="D324" s="34"/>
      <c r="F324" s="99" t="s">
        <v>2307</v>
      </c>
      <c r="G324" s="99">
        <v>13</v>
      </c>
      <c r="H324" s="247">
        <v>0.92849999999999999</v>
      </c>
    </row>
    <row r="325" spans="2:8" x14ac:dyDescent="0.25">
      <c r="B325" s="34"/>
      <c r="C325" s="34"/>
      <c r="D325" s="34"/>
      <c r="F325" s="99" t="s">
        <v>2308</v>
      </c>
      <c r="G325" s="99">
        <v>0</v>
      </c>
      <c r="H325" s="225">
        <v>0</v>
      </c>
    </row>
    <row r="326" spans="2:8" x14ac:dyDescent="0.25">
      <c r="B326" s="34"/>
      <c r="C326" s="34"/>
      <c r="D326" s="34"/>
      <c r="F326" s="99" t="s">
        <v>2381</v>
      </c>
      <c r="G326" s="99">
        <v>0</v>
      </c>
      <c r="H326" s="225">
        <v>0</v>
      </c>
    </row>
    <row r="327" spans="2:8" x14ac:dyDescent="0.25">
      <c r="B327" s="34"/>
      <c r="C327" s="34"/>
      <c r="D327" s="34"/>
      <c r="F327" s="99" t="s">
        <v>2309</v>
      </c>
      <c r="G327" s="99">
        <v>1</v>
      </c>
      <c r="H327" s="247">
        <v>7.1400000000000005E-2</v>
      </c>
    </row>
    <row r="331" spans="2:8" x14ac:dyDescent="0.25">
      <c r="D331" s="109" t="s">
        <v>2320</v>
      </c>
    </row>
    <row r="333" spans="2:8" x14ac:dyDescent="0.25">
      <c r="B333" s="34"/>
      <c r="C333" s="34"/>
      <c r="D333" s="34"/>
      <c r="F333" s="99" t="s">
        <v>2303</v>
      </c>
      <c r="H333" s="99">
        <v>3</v>
      </c>
    </row>
    <row r="334" spans="2:8" x14ac:dyDescent="0.25">
      <c r="B334" s="34"/>
      <c r="C334" s="34"/>
      <c r="D334" s="34"/>
      <c r="F334" s="99" t="s">
        <v>2304</v>
      </c>
      <c r="G334" s="99" t="s">
        <v>428</v>
      </c>
      <c r="H334" s="99" t="s">
        <v>44</v>
      </c>
    </row>
    <row r="335" spans="2:8" x14ac:dyDescent="0.25">
      <c r="B335" s="34"/>
      <c r="C335" s="34"/>
      <c r="D335" s="34"/>
      <c r="F335" s="99" t="s">
        <v>2305</v>
      </c>
      <c r="G335" s="99">
        <v>1</v>
      </c>
      <c r="H335" s="247">
        <v>0.33329999999999999</v>
      </c>
    </row>
    <row r="336" spans="2:8" x14ac:dyDescent="0.25">
      <c r="B336" s="34"/>
      <c r="C336" s="34"/>
      <c r="D336" s="34"/>
      <c r="F336" s="99" t="s">
        <v>2306</v>
      </c>
      <c r="G336" s="99">
        <v>0</v>
      </c>
      <c r="H336" s="225">
        <v>0</v>
      </c>
    </row>
    <row r="337" spans="1:8" x14ac:dyDescent="0.25">
      <c r="B337" s="34"/>
      <c r="C337" s="34"/>
      <c r="D337" s="34"/>
      <c r="F337" s="99" t="s">
        <v>2307</v>
      </c>
      <c r="G337" s="99">
        <v>2</v>
      </c>
      <c r="H337" s="247">
        <v>0.66659999999999997</v>
      </c>
    </row>
    <row r="338" spans="1:8" x14ac:dyDescent="0.25">
      <c r="B338" s="34"/>
      <c r="C338" s="34"/>
      <c r="D338" s="34"/>
      <c r="F338" s="99" t="s">
        <v>2308</v>
      </c>
      <c r="G338" s="99">
        <v>0</v>
      </c>
      <c r="H338" s="225">
        <v>0</v>
      </c>
    </row>
    <row r="339" spans="1:8" x14ac:dyDescent="0.25">
      <c r="B339" s="34"/>
      <c r="C339" s="34"/>
      <c r="D339" s="34"/>
      <c r="F339" s="99" t="s">
        <v>2381</v>
      </c>
      <c r="G339" s="99">
        <v>0</v>
      </c>
      <c r="H339" s="225">
        <v>0</v>
      </c>
    </row>
    <row r="340" spans="1:8" x14ac:dyDescent="0.25">
      <c r="B340" s="34"/>
      <c r="C340" s="34"/>
      <c r="D340" s="34"/>
      <c r="F340" s="99" t="s">
        <v>2309</v>
      </c>
      <c r="G340" s="99">
        <v>0</v>
      </c>
      <c r="H340" s="225">
        <v>0</v>
      </c>
    </row>
    <row r="345" spans="1:8" x14ac:dyDescent="0.25">
      <c r="D345" s="109" t="s">
        <v>2385</v>
      </c>
    </row>
    <row r="347" spans="1:8" x14ac:dyDescent="0.25">
      <c r="A347" s="34"/>
      <c r="B347" s="34"/>
      <c r="C347" s="34"/>
      <c r="D347" s="34"/>
      <c r="F347" s="99" t="s">
        <v>2303</v>
      </c>
      <c r="H347" s="99">
        <v>12</v>
      </c>
    </row>
    <row r="348" spans="1:8" x14ac:dyDescent="0.25">
      <c r="A348" s="34"/>
      <c r="B348" s="34"/>
      <c r="C348" s="34"/>
      <c r="D348" s="34"/>
      <c r="F348" s="99" t="s">
        <v>2304</v>
      </c>
      <c r="G348" s="99" t="s">
        <v>428</v>
      </c>
      <c r="H348" s="99" t="s">
        <v>44</v>
      </c>
    </row>
    <row r="349" spans="1:8" x14ac:dyDescent="0.25">
      <c r="A349" s="34"/>
      <c r="B349" s="34"/>
      <c r="C349" s="34"/>
      <c r="D349" s="34"/>
      <c r="F349" s="99" t="s">
        <v>2305</v>
      </c>
      <c r="G349" s="99">
        <v>0</v>
      </c>
      <c r="H349" s="225">
        <v>0</v>
      </c>
    </row>
    <row r="350" spans="1:8" x14ac:dyDescent="0.25">
      <c r="A350" s="34"/>
      <c r="B350" s="34"/>
      <c r="C350" s="34"/>
      <c r="D350" s="34"/>
      <c r="F350" s="99" t="s">
        <v>2306</v>
      </c>
      <c r="G350" s="99">
        <v>3</v>
      </c>
      <c r="H350" s="225">
        <v>0.25</v>
      </c>
    </row>
    <row r="351" spans="1:8" x14ac:dyDescent="0.25">
      <c r="A351" s="34"/>
      <c r="B351" s="34"/>
      <c r="C351" s="34"/>
      <c r="D351" s="34"/>
      <c r="F351" s="99" t="s">
        <v>2307</v>
      </c>
      <c r="G351" s="99">
        <v>4</v>
      </c>
      <c r="H351" s="247">
        <v>0.33329999999999999</v>
      </c>
    </row>
    <row r="352" spans="1:8" x14ac:dyDescent="0.25">
      <c r="A352" s="34"/>
      <c r="B352" s="34"/>
      <c r="C352" s="34"/>
      <c r="D352" s="34"/>
      <c r="F352" s="99" t="s">
        <v>2308</v>
      </c>
      <c r="G352" s="99">
        <v>5</v>
      </c>
      <c r="H352" s="247">
        <v>0.41660000000000003</v>
      </c>
    </row>
    <row r="353" spans="1:8" x14ac:dyDescent="0.25">
      <c r="A353" s="34"/>
      <c r="B353" s="34"/>
      <c r="C353" s="34"/>
      <c r="D353" s="34"/>
      <c r="F353" s="99" t="s">
        <v>2381</v>
      </c>
      <c r="G353" s="99">
        <v>0</v>
      </c>
      <c r="H353" s="225">
        <v>0</v>
      </c>
    </row>
    <row r="354" spans="1:8" x14ac:dyDescent="0.25">
      <c r="A354" s="34"/>
      <c r="B354" s="34"/>
      <c r="C354" s="34"/>
      <c r="D354" s="34"/>
      <c r="F354" s="99" t="s">
        <v>2309</v>
      </c>
      <c r="G354" s="99">
        <v>0</v>
      </c>
      <c r="H354" s="225">
        <v>0</v>
      </c>
    </row>
    <row r="358" spans="1:8" x14ac:dyDescent="0.25">
      <c r="D358" s="109" t="s">
        <v>2321</v>
      </c>
    </row>
    <row r="360" spans="1:8" x14ac:dyDescent="0.25">
      <c r="B360" s="34"/>
      <c r="C360" s="34"/>
      <c r="D360" s="34"/>
      <c r="F360" s="99" t="s">
        <v>2303</v>
      </c>
      <c r="H360" s="99">
        <v>29</v>
      </c>
    </row>
    <row r="361" spans="1:8" x14ac:dyDescent="0.25">
      <c r="B361" s="34"/>
      <c r="C361" s="34"/>
      <c r="D361" s="34"/>
      <c r="F361" s="99" t="s">
        <v>2304</v>
      </c>
      <c r="G361" s="99" t="s">
        <v>428</v>
      </c>
      <c r="H361" s="99" t="s">
        <v>44</v>
      </c>
    </row>
    <row r="362" spans="1:8" x14ac:dyDescent="0.25">
      <c r="B362" s="34"/>
      <c r="C362" s="34"/>
      <c r="D362" s="225"/>
      <c r="F362" s="99" t="s">
        <v>2305</v>
      </c>
      <c r="G362" s="99">
        <v>1</v>
      </c>
      <c r="H362" s="247">
        <v>3.44E-2</v>
      </c>
    </row>
    <row r="363" spans="1:8" x14ac:dyDescent="0.25">
      <c r="B363" s="34"/>
      <c r="C363" s="34"/>
      <c r="D363" s="260"/>
      <c r="F363" s="99" t="s">
        <v>2306</v>
      </c>
      <c r="G363" s="99">
        <v>11</v>
      </c>
      <c r="H363" s="254">
        <v>0.37930000000000003</v>
      </c>
    </row>
    <row r="364" spans="1:8" x14ac:dyDescent="0.25">
      <c r="B364" s="34"/>
      <c r="C364" s="34"/>
      <c r="D364" s="225"/>
      <c r="F364" s="99" t="s">
        <v>2307</v>
      </c>
      <c r="G364" s="99">
        <v>9</v>
      </c>
      <c r="H364" s="247">
        <v>0.31030000000000002</v>
      </c>
    </row>
    <row r="365" spans="1:8" x14ac:dyDescent="0.25">
      <c r="B365" s="34"/>
      <c r="C365" s="34"/>
      <c r="D365" s="225"/>
      <c r="F365" s="99" t="s">
        <v>2308</v>
      </c>
      <c r="G365" s="99">
        <v>1</v>
      </c>
      <c r="H365" s="247">
        <v>3.44E-2</v>
      </c>
    </row>
    <row r="366" spans="1:8" x14ac:dyDescent="0.25">
      <c r="B366" s="34"/>
      <c r="C366" s="34"/>
      <c r="D366" s="225"/>
      <c r="F366" s="99" t="s">
        <v>2381</v>
      </c>
      <c r="G366" s="99">
        <v>0</v>
      </c>
      <c r="H366" s="225">
        <v>0</v>
      </c>
    </row>
    <row r="367" spans="1:8" x14ac:dyDescent="0.25">
      <c r="B367" s="34"/>
      <c r="C367" s="34"/>
      <c r="D367" s="225"/>
      <c r="F367" s="99" t="s">
        <v>2309</v>
      </c>
      <c r="G367" s="99">
        <v>7</v>
      </c>
      <c r="H367" s="247">
        <v>0.24129999999999999</v>
      </c>
    </row>
    <row r="368" spans="1:8" x14ac:dyDescent="0.25">
      <c r="B368" s="34"/>
      <c r="H368" s="247"/>
    </row>
    <row r="371" spans="3:17" x14ac:dyDescent="0.25">
      <c r="D371" s="109" t="s">
        <v>2322</v>
      </c>
    </row>
    <row r="372" spans="3:17" x14ac:dyDescent="0.25">
      <c r="M372" s="35"/>
      <c r="N372" s="35"/>
      <c r="O372" s="35"/>
      <c r="Q372" s="35"/>
    </row>
    <row r="373" spans="3:17" x14ac:dyDescent="0.25">
      <c r="F373" s="35" t="s">
        <v>2303</v>
      </c>
      <c r="G373" s="35"/>
      <c r="H373" s="35">
        <v>38</v>
      </c>
      <c r="M373" s="35"/>
      <c r="N373" s="35"/>
      <c r="O373" s="35"/>
      <c r="Q373" s="35"/>
    </row>
    <row r="374" spans="3:17" x14ac:dyDescent="0.25">
      <c r="F374" s="35" t="s">
        <v>2304</v>
      </c>
      <c r="G374" s="35" t="s">
        <v>428</v>
      </c>
      <c r="H374" s="35" t="s">
        <v>44</v>
      </c>
      <c r="M374" s="35"/>
      <c r="N374" s="35"/>
      <c r="O374" s="35"/>
      <c r="Q374" s="35"/>
    </row>
    <row r="375" spans="3:17" x14ac:dyDescent="0.25">
      <c r="C375" s="34"/>
      <c r="D375" s="260"/>
      <c r="F375" s="35" t="s">
        <v>2305</v>
      </c>
      <c r="G375" s="35">
        <v>2</v>
      </c>
      <c r="H375" s="261">
        <v>5.2600000000000001E-2</v>
      </c>
      <c r="M375" s="35"/>
      <c r="N375" s="35"/>
      <c r="O375" s="35"/>
      <c r="Q375" s="35"/>
    </row>
    <row r="376" spans="3:17" x14ac:dyDescent="0.25">
      <c r="C376" s="34"/>
      <c r="D376" s="260"/>
      <c r="F376" s="35" t="s">
        <v>2306</v>
      </c>
      <c r="G376" s="35">
        <v>7</v>
      </c>
      <c r="H376" s="262">
        <v>0.1842</v>
      </c>
      <c r="M376" s="35"/>
      <c r="N376" s="35"/>
      <c r="O376" s="35"/>
      <c r="Q376" s="35"/>
    </row>
    <row r="377" spans="3:17" x14ac:dyDescent="0.25">
      <c r="C377" s="34"/>
      <c r="D377" s="225"/>
      <c r="F377" s="35" t="s">
        <v>2307</v>
      </c>
      <c r="G377" s="35">
        <v>15</v>
      </c>
      <c r="H377" s="262">
        <v>0.39739999999999998</v>
      </c>
      <c r="L377" s="258"/>
      <c r="M377" s="258"/>
      <c r="N377" s="35"/>
      <c r="O377" s="35"/>
    </row>
    <row r="378" spans="3:17" x14ac:dyDescent="0.25">
      <c r="C378" s="34"/>
      <c r="D378" s="225"/>
      <c r="F378" s="35" t="s">
        <v>2308</v>
      </c>
      <c r="G378" s="35">
        <v>1</v>
      </c>
      <c r="H378" s="262">
        <v>2.63E-2</v>
      </c>
    </row>
    <row r="379" spans="3:17" x14ac:dyDescent="0.25">
      <c r="C379" s="34"/>
      <c r="D379" s="225"/>
      <c r="F379" s="99" t="s">
        <v>2381</v>
      </c>
      <c r="G379" s="35">
        <v>0</v>
      </c>
      <c r="H379" s="225">
        <v>0</v>
      </c>
    </row>
    <row r="380" spans="3:17" x14ac:dyDescent="0.25">
      <c r="C380" s="34"/>
      <c r="D380" s="225"/>
      <c r="F380" s="35" t="s">
        <v>2309</v>
      </c>
      <c r="G380" s="35">
        <v>13</v>
      </c>
      <c r="H380" s="262">
        <v>0.34210000000000002</v>
      </c>
    </row>
    <row r="381" spans="3:17" x14ac:dyDescent="0.25">
      <c r="H381" s="247"/>
    </row>
    <row r="385" spans="2:8" x14ac:dyDescent="0.25">
      <c r="D385" s="109" t="s">
        <v>2323</v>
      </c>
    </row>
    <row r="387" spans="2:8" x14ac:dyDescent="0.25">
      <c r="B387" s="34"/>
      <c r="C387" s="34"/>
      <c r="D387" s="34"/>
      <c r="F387" s="99" t="s">
        <v>2303</v>
      </c>
      <c r="H387" s="99">
        <v>12</v>
      </c>
    </row>
    <row r="388" spans="2:8" x14ac:dyDescent="0.25">
      <c r="B388" s="34"/>
      <c r="C388" s="34"/>
      <c r="D388" s="34"/>
      <c r="F388" s="99" t="s">
        <v>2304</v>
      </c>
      <c r="G388" s="99" t="s">
        <v>428</v>
      </c>
      <c r="H388" s="99" t="s">
        <v>44</v>
      </c>
    </row>
    <row r="389" spans="2:8" x14ac:dyDescent="0.25">
      <c r="B389" s="34"/>
      <c r="C389" s="34"/>
      <c r="D389" s="260"/>
      <c r="F389" s="99" t="s">
        <v>2305</v>
      </c>
      <c r="G389" s="35">
        <v>1</v>
      </c>
      <c r="H389" s="324">
        <v>8.3299999999999999E-2</v>
      </c>
    </row>
    <row r="390" spans="2:8" x14ac:dyDescent="0.25">
      <c r="B390" s="34"/>
      <c r="C390" s="34"/>
      <c r="D390" s="260"/>
      <c r="F390" s="99" t="s">
        <v>2306</v>
      </c>
      <c r="G390" s="35">
        <v>2</v>
      </c>
      <c r="H390" s="248">
        <v>0.1666</v>
      </c>
    </row>
    <row r="391" spans="2:8" x14ac:dyDescent="0.25">
      <c r="B391" s="34"/>
      <c r="C391" s="34"/>
      <c r="D391" s="225"/>
      <c r="F391" s="99" t="s">
        <v>2307</v>
      </c>
      <c r="G391" s="35">
        <v>6</v>
      </c>
      <c r="H391" s="259">
        <v>0.5</v>
      </c>
    </row>
    <row r="392" spans="2:8" x14ac:dyDescent="0.25">
      <c r="B392" s="34"/>
      <c r="C392" s="34"/>
      <c r="D392" s="225"/>
      <c r="F392" s="99" t="s">
        <v>2308</v>
      </c>
      <c r="G392" s="35">
        <v>1</v>
      </c>
      <c r="H392" s="324">
        <v>8.3299999999999999E-2</v>
      </c>
    </row>
    <row r="393" spans="2:8" x14ac:dyDescent="0.25">
      <c r="B393" s="34"/>
      <c r="C393" s="34"/>
      <c r="D393" s="225"/>
      <c r="F393" s="99" t="s">
        <v>2381</v>
      </c>
      <c r="G393" s="35">
        <v>0</v>
      </c>
      <c r="H393" s="225">
        <v>0</v>
      </c>
    </row>
    <row r="394" spans="2:8" x14ac:dyDescent="0.25">
      <c r="B394" s="34"/>
      <c r="C394" s="34"/>
      <c r="D394" s="225"/>
      <c r="F394" s="99" t="s">
        <v>2309</v>
      </c>
      <c r="G394" s="35">
        <v>2</v>
      </c>
      <c r="H394" s="324">
        <v>0.1666</v>
      </c>
    </row>
    <row r="395" spans="2:8" x14ac:dyDescent="0.25">
      <c r="H395" s="225"/>
    </row>
    <row r="398" spans="2:8" x14ac:dyDescent="0.25">
      <c r="D398" s="109" t="s">
        <v>2324</v>
      </c>
    </row>
    <row r="400" spans="2:8" x14ac:dyDescent="0.25">
      <c r="B400" s="34"/>
      <c r="C400" s="34"/>
      <c r="D400" s="34"/>
      <c r="F400" s="99" t="s">
        <v>2303</v>
      </c>
      <c r="H400" s="99">
        <v>19</v>
      </c>
    </row>
    <row r="401" spans="2:8" x14ac:dyDescent="0.25">
      <c r="B401" s="34"/>
      <c r="C401" s="34"/>
      <c r="D401" s="34"/>
      <c r="F401" s="99" t="s">
        <v>2304</v>
      </c>
      <c r="G401" s="99" t="s">
        <v>428</v>
      </c>
      <c r="H401" s="99" t="s">
        <v>44</v>
      </c>
    </row>
    <row r="402" spans="2:8" x14ac:dyDescent="0.25">
      <c r="B402" s="34"/>
      <c r="C402" s="34"/>
      <c r="D402" s="34"/>
      <c r="F402" s="99" t="s">
        <v>2305</v>
      </c>
      <c r="G402" s="99">
        <v>1</v>
      </c>
      <c r="H402" s="247">
        <v>5.2600000000000001E-2</v>
      </c>
    </row>
    <row r="403" spans="2:8" x14ac:dyDescent="0.25">
      <c r="B403" s="34"/>
      <c r="C403" s="34"/>
      <c r="D403" s="34"/>
      <c r="F403" s="99" t="s">
        <v>2306</v>
      </c>
      <c r="G403" s="99">
        <v>3</v>
      </c>
      <c r="H403" s="247">
        <v>0.1578</v>
      </c>
    </row>
    <row r="404" spans="2:8" x14ac:dyDescent="0.25">
      <c r="B404" s="34"/>
      <c r="C404" s="34"/>
      <c r="D404" s="34"/>
      <c r="F404" s="99" t="s">
        <v>2307</v>
      </c>
      <c r="G404" s="99">
        <v>4</v>
      </c>
      <c r="H404" s="247">
        <v>0.21049999999999999</v>
      </c>
    </row>
    <row r="405" spans="2:8" x14ac:dyDescent="0.25">
      <c r="B405" s="34"/>
      <c r="C405" s="34"/>
      <c r="D405" s="34"/>
      <c r="F405" s="99" t="s">
        <v>2308</v>
      </c>
      <c r="G405" s="99">
        <v>0</v>
      </c>
      <c r="H405" s="225">
        <v>0</v>
      </c>
    </row>
    <row r="406" spans="2:8" x14ac:dyDescent="0.25">
      <c r="B406" s="34"/>
      <c r="C406" s="34"/>
      <c r="D406" s="34"/>
      <c r="F406" s="99" t="s">
        <v>2381</v>
      </c>
      <c r="G406" s="99">
        <v>0</v>
      </c>
      <c r="H406" s="225">
        <v>0</v>
      </c>
    </row>
    <row r="407" spans="2:8" x14ac:dyDescent="0.25">
      <c r="B407" s="34"/>
      <c r="C407" s="34"/>
      <c r="D407" s="34"/>
      <c r="F407" s="99" t="s">
        <v>2309</v>
      </c>
      <c r="G407" s="99">
        <v>11</v>
      </c>
      <c r="H407" s="247">
        <v>0.57889999999999997</v>
      </c>
    </row>
    <row r="408" spans="2:8" x14ac:dyDescent="0.25">
      <c r="H408" s="247"/>
    </row>
    <row r="411" spans="2:8" x14ac:dyDescent="0.25">
      <c r="D411" s="109" t="s">
        <v>2325</v>
      </c>
    </row>
    <row r="412" spans="2:8" hidden="1" x14ac:dyDescent="0.25"/>
    <row r="413" spans="2:8" hidden="1" x14ac:dyDescent="0.25">
      <c r="B413" s="34"/>
      <c r="C413" s="34"/>
      <c r="D413" s="34"/>
      <c r="F413" s="99" t="s">
        <v>2303</v>
      </c>
      <c r="H413" s="99">
        <v>19</v>
      </c>
    </row>
    <row r="414" spans="2:8" hidden="1" x14ac:dyDescent="0.25">
      <c r="B414" s="34"/>
      <c r="C414" s="34"/>
      <c r="D414" s="34"/>
      <c r="F414" s="99" t="s">
        <v>2304</v>
      </c>
      <c r="G414" s="99" t="s">
        <v>428</v>
      </c>
      <c r="H414" s="99" t="s">
        <v>44</v>
      </c>
    </row>
    <row r="415" spans="2:8" hidden="1" x14ac:dyDescent="0.25">
      <c r="B415" s="34"/>
      <c r="C415" s="34"/>
      <c r="D415" s="34"/>
      <c r="F415" s="99" t="s">
        <v>2305</v>
      </c>
      <c r="H415" s="247"/>
    </row>
    <row r="416" spans="2:8" hidden="1" x14ac:dyDescent="0.25">
      <c r="B416" s="34"/>
      <c r="C416" s="34"/>
      <c r="D416" s="34"/>
      <c r="F416" s="99" t="s">
        <v>2306</v>
      </c>
      <c r="H416" s="247"/>
    </row>
    <row r="417" spans="2:8" hidden="1" x14ac:dyDescent="0.25">
      <c r="B417" s="34"/>
      <c r="C417" s="34"/>
      <c r="D417" s="34"/>
      <c r="F417" s="99" t="s">
        <v>2307</v>
      </c>
      <c r="H417" s="247"/>
    </row>
    <row r="418" spans="2:8" hidden="1" x14ac:dyDescent="0.25">
      <c r="B418" s="34"/>
      <c r="C418" s="34"/>
      <c r="D418" s="34"/>
      <c r="F418" s="99" t="s">
        <v>2308</v>
      </c>
      <c r="H418" s="247"/>
    </row>
    <row r="419" spans="2:8" hidden="1" x14ac:dyDescent="0.25">
      <c r="B419" s="34"/>
      <c r="C419" s="34"/>
      <c r="D419" s="34"/>
      <c r="F419" s="99" t="s">
        <v>2309</v>
      </c>
      <c r="H419" s="247"/>
    </row>
    <row r="420" spans="2:8" hidden="1" x14ac:dyDescent="0.25">
      <c r="B420" s="34"/>
      <c r="C420" s="34"/>
      <c r="D420" s="34"/>
      <c r="F420" s="99" t="s">
        <v>2326</v>
      </c>
      <c r="H420" s="225"/>
    </row>
    <row r="421" spans="2:8" hidden="1" x14ac:dyDescent="0.25">
      <c r="H421" s="247"/>
    </row>
    <row r="422" spans="2:8" hidden="1" x14ac:dyDescent="0.25"/>
    <row r="423" spans="2:8" hidden="1" x14ac:dyDescent="0.25">
      <c r="B423" s="99" t="s">
        <v>2327</v>
      </c>
      <c r="D423" s="99">
        <v>2</v>
      </c>
    </row>
    <row r="424" spans="2:8" hidden="1" x14ac:dyDescent="0.25">
      <c r="B424" s="99" t="s">
        <v>2304</v>
      </c>
      <c r="C424" s="99" t="s">
        <v>428</v>
      </c>
      <c r="D424" s="99" t="s">
        <v>44</v>
      </c>
    </row>
    <row r="425" spans="2:8" hidden="1" x14ac:dyDescent="0.25">
      <c r="B425" s="99" t="s">
        <v>2305</v>
      </c>
      <c r="D425" s="247"/>
    </row>
    <row r="426" spans="2:8" hidden="1" x14ac:dyDescent="0.25">
      <c r="B426" s="99" t="s">
        <v>2306</v>
      </c>
      <c r="D426" s="247"/>
    </row>
    <row r="427" spans="2:8" hidden="1" x14ac:dyDescent="0.25">
      <c r="B427" s="99" t="s">
        <v>2307</v>
      </c>
      <c r="D427" s="247"/>
    </row>
    <row r="428" spans="2:8" hidden="1" x14ac:dyDescent="0.25">
      <c r="B428" s="99" t="s">
        <v>2309</v>
      </c>
    </row>
    <row r="429" spans="2:8" hidden="1" x14ac:dyDescent="0.25">
      <c r="B429" s="99" t="s">
        <v>2326</v>
      </c>
      <c r="D429" s="247"/>
    </row>
    <row r="430" spans="2:8" hidden="1" x14ac:dyDescent="0.25"/>
    <row r="431" spans="2:8" hidden="1" x14ac:dyDescent="0.25"/>
    <row r="432" spans="2:8" hidden="1" x14ac:dyDescent="0.25">
      <c r="B432" s="99" t="s">
        <v>2327</v>
      </c>
      <c r="D432" s="99">
        <v>3</v>
      </c>
    </row>
    <row r="433" spans="2:4" hidden="1" x14ac:dyDescent="0.25">
      <c r="B433" s="99" t="s">
        <v>2304</v>
      </c>
      <c r="C433" s="99" t="s">
        <v>428</v>
      </c>
      <c r="D433" s="99" t="s">
        <v>44</v>
      </c>
    </row>
    <row r="434" spans="2:4" hidden="1" x14ac:dyDescent="0.25">
      <c r="B434" s="99" t="s">
        <v>2305</v>
      </c>
      <c r="D434" s="247"/>
    </row>
    <row r="435" spans="2:4" hidden="1" x14ac:dyDescent="0.25">
      <c r="B435" s="99" t="s">
        <v>2306</v>
      </c>
      <c r="D435" s="247"/>
    </row>
    <row r="436" spans="2:4" hidden="1" x14ac:dyDescent="0.25">
      <c r="B436" s="99" t="s">
        <v>2307</v>
      </c>
      <c r="D436" s="247"/>
    </row>
    <row r="437" spans="2:4" hidden="1" x14ac:dyDescent="0.25">
      <c r="B437" s="99" t="s">
        <v>2309</v>
      </c>
    </row>
    <row r="438" spans="2:4" hidden="1" x14ac:dyDescent="0.25">
      <c r="B438" s="99" t="s">
        <v>2326</v>
      </c>
      <c r="D438" s="247"/>
    </row>
    <row r="439" spans="2:4" hidden="1" x14ac:dyDescent="0.25"/>
    <row r="440" spans="2:4" hidden="1" x14ac:dyDescent="0.25"/>
    <row r="441" spans="2:4" hidden="1" x14ac:dyDescent="0.25">
      <c r="B441" s="99" t="s">
        <v>2327</v>
      </c>
      <c r="D441" s="99">
        <v>4</v>
      </c>
    </row>
    <row r="442" spans="2:4" hidden="1" x14ac:dyDescent="0.25">
      <c r="B442" s="99" t="s">
        <v>2304</v>
      </c>
      <c r="C442" s="99" t="s">
        <v>428</v>
      </c>
      <c r="D442" s="99" t="s">
        <v>44</v>
      </c>
    </row>
    <row r="443" spans="2:4" hidden="1" x14ac:dyDescent="0.25">
      <c r="B443" s="99" t="s">
        <v>2305</v>
      </c>
      <c r="D443" s="247"/>
    </row>
    <row r="444" spans="2:4" hidden="1" x14ac:dyDescent="0.25">
      <c r="B444" s="99" t="s">
        <v>2306</v>
      </c>
      <c r="D444" s="247"/>
    </row>
    <row r="445" spans="2:4" hidden="1" x14ac:dyDescent="0.25">
      <c r="B445" s="99" t="s">
        <v>2307</v>
      </c>
      <c r="D445" s="247"/>
    </row>
    <row r="446" spans="2:4" hidden="1" x14ac:dyDescent="0.25">
      <c r="B446" s="99" t="s">
        <v>2309</v>
      </c>
    </row>
    <row r="447" spans="2:4" hidden="1" x14ac:dyDescent="0.25">
      <c r="B447" s="99" t="s">
        <v>2326</v>
      </c>
      <c r="D447" s="247"/>
    </row>
    <row r="448" spans="2:4" hidden="1" x14ac:dyDescent="0.25"/>
    <row r="449" spans="2:8" hidden="1" x14ac:dyDescent="0.25"/>
    <row r="450" spans="2:8" hidden="1" x14ac:dyDescent="0.25">
      <c r="B450" s="99" t="s">
        <v>2327</v>
      </c>
      <c r="D450" s="99">
        <v>5</v>
      </c>
    </row>
    <row r="451" spans="2:8" hidden="1" x14ac:dyDescent="0.25">
      <c r="B451" s="99" t="s">
        <v>2304</v>
      </c>
      <c r="C451" s="99" t="s">
        <v>428</v>
      </c>
      <c r="D451" s="99" t="s">
        <v>44</v>
      </c>
    </row>
    <row r="452" spans="2:8" hidden="1" x14ac:dyDescent="0.25">
      <c r="B452" s="99" t="s">
        <v>2305</v>
      </c>
      <c r="D452" s="247"/>
    </row>
    <row r="453" spans="2:8" hidden="1" x14ac:dyDescent="0.25">
      <c r="B453" s="99" t="s">
        <v>2306</v>
      </c>
      <c r="D453" s="247"/>
    </row>
    <row r="454" spans="2:8" hidden="1" x14ac:dyDescent="0.25">
      <c r="B454" s="99" t="s">
        <v>2307</v>
      </c>
      <c r="D454" s="247"/>
    </row>
    <row r="455" spans="2:8" hidden="1" x14ac:dyDescent="0.25">
      <c r="B455" s="99" t="s">
        <v>2309</v>
      </c>
      <c r="D455" s="247"/>
    </row>
    <row r="456" spans="2:8" hidden="1" x14ac:dyDescent="0.25">
      <c r="B456" s="99" t="s">
        <v>2326</v>
      </c>
      <c r="D456" s="247"/>
    </row>
    <row r="457" spans="2:8" hidden="1" x14ac:dyDescent="0.25"/>
    <row r="458" spans="2:8" hidden="1" x14ac:dyDescent="0.25"/>
    <row r="459" spans="2:8" hidden="1" x14ac:dyDescent="0.25"/>
    <row r="460" spans="2:8" hidden="1" x14ac:dyDescent="0.25">
      <c r="D460" s="109" t="s">
        <v>2328</v>
      </c>
    </row>
    <row r="461" spans="2:8" hidden="1" x14ac:dyDescent="0.25"/>
    <row r="462" spans="2:8" hidden="1" x14ac:dyDescent="0.25">
      <c r="B462" s="99" t="s">
        <v>2302</v>
      </c>
      <c r="D462" s="99">
        <v>91</v>
      </c>
      <c r="F462" s="99" t="s">
        <v>2303</v>
      </c>
      <c r="H462" s="99">
        <v>291</v>
      </c>
    </row>
    <row r="463" spans="2:8" hidden="1" x14ac:dyDescent="0.25">
      <c r="B463" s="99" t="s">
        <v>2304</v>
      </c>
      <c r="C463" s="263" t="s">
        <v>2329</v>
      </c>
      <c r="D463" s="263" t="s">
        <v>2330</v>
      </c>
      <c r="G463" s="263" t="s">
        <v>2329</v>
      </c>
      <c r="H463" s="263" t="s">
        <v>2330</v>
      </c>
    </row>
    <row r="464" spans="2:8" hidden="1" x14ac:dyDescent="0.25">
      <c r="B464" s="99" t="s">
        <v>2305</v>
      </c>
      <c r="C464" s="225">
        <v>0.81</v>
      </c>
      <c r="D464" s="249">
        <v>0.373</v>
      </c>
      <c r="F464" s="99" t="s">
        <v>2305</v>
      </c>
      <c r="G464" s="225">
        <v>0.32</v>
      </c>
      <c r="H464" s="249">
        <v>0.17519999999999999</v>
      </c>
    </row>
    <row r="465" spans="2:8" hidden="1" x14ac:dyDescent="0.25">
      <c r="B465" s="99" t="s">
        <v>2306</v>
      </c>
      <c r="C465" s="225">
        <v>0.15</v>
      </c>
      <c r="D465" s="249">
        <v>0.307</v>
      </c>
      <c r="F465" s="99" t="s">
        <v>2306</v>
      </c>
      <c r="G465" s="225">
        <v>0.25</v>
      </c>
      <c r="H465" s="247">
        <v>0.39860000000000001</v>
      </c>
    </row>
    <row r="466" spans="2:8" hidden="1" x14ac:dyDescent="0.25">
      <c r="B466" s="99" t="s">
        <v>2307</v>
      </c>
      <c r="C466" s="225">
        <v>0.02</v>
      </c>
      <c r="D466" s="249">
        <v>0.28499999999999998</v>
      </c>
      <c r="F466" s="99" t="s">
        <v>2307</v>
      </c>
      <c r="G466" s="225">
        <v>0.36</v>
      </c>
      <c r="H466" s="247">
        <v>0.25769999999999998</v>
      </c>
    </row>
    <row r="467" spans="2:8" hidden="1" x14ac:dyDescent="0.25">
      <c r="B467" s="99" t="s">
        <v>2308</v>
      </c>
      <c r="C467" s="225">
        <v>0.02</v>
      </c>
      <c r="D467" s="249">
        <v>2.1000000000000001E-2</v>
      </c>
      <c r="F467" s="99" t="s">
        <v>2308</v>
      </c>
      <c r="G467" s="225">
        <v>7.0000000000000007E-2</v>
      </c>
      <c r="H467" s="247">
        <v>5.8400000000000001E-2</v>
      </c>
    </row>
    <row r="468" spans="2:8" hidden="1" x14ac:dyDescent="0.25">
      <c r="B468" s="99" t="s">
        <v>2309</v>
      </c>
      <c r="C468" s="225">
        <v>0</v>
      </c>
      <c r="D468" s="225">
        <v>0.01</v>
      </c>
      <c r="F468" s="99" t="s">
        <v>2309</v>
      </c>
      <c r="G468" s="225">
        <v>0</v>
      </c>
      <c r="H468" s="247">
        <v>0.1099</v>
      </c>
    </row>
    <row r="469" spans="2:8" hidden="1" x14ac:dyDescent="0.25">
      <c r="B469" s="99" t="s">
        <v>2326</v>
      </c>
      <c r="C469" s="225">
        <v>0</v>
      </c>
      <c r="D469" s="225">
        <v>0</v>
      </c>
      <c r="F469" s="99" t="s">
        <v>2326</v>
      </c>
      <c r="G469" s="225">
        <v>0</v>
      </c>
      <c r="H469" s="225">
        <v>0</v>
      </c>
    </row>
    <row r="470" spans="2:8" hidden="1" x14ac:dyDescent="0.25"/>
    <row r="472" spans="2:8" x14ac:dyDescent="0.25">
      <c r="F472" s="99" t="s">
        <v>2303</v>
      </c>
      <c r="H472" s="99">
        <v>7</v>
      </c>
    </row>
    <row r="473" spans="2:8" x14ac:dyDescent="0.25">
      <c r="F473" s="99" t="s">
        <v>2304</v>
      </c>
      <c r="G473" s="99" t="s">
        <v>428</v>
      </c>
      <c r="H473" s="99" t="s">
        <v>44</v>
      </c>
    </row>
    <row r="474" spans="2:8" x14ac:dyDescent="0.25">
      <c r="F474" s="99" t="s">
        <v>2305</v>
      </c>
      <c r="G474" s="99">
        <v>0</v>
      </c>
      <c r="H474" s="225">
        <v>0</v>
      </c>
    </row>
    <row r="475" spans="2:8" x14ac:dyDescent="0.25">
      <c r="F475" s="99" t="s">
        <v>2306</v>
      </c>
      <c r="G475" s="99">
        <v>2</v>
      </c>
      <c r="H475" s="247">
        <v>0.28570000000000001</v>
      </c>
    </row>
    <row r="476" spans="2:8" x14ac:dyDescent="0.25">
      <c r="F476" s="99" t="s">
        <v>2307</v>
      </c>
      <c r="G476" s="99">
        <v>5</v>
      </c>
      <c r="H476" s="247">
        <v>0.71419999999999995</v>
      </c>
    </row>
    <row r="477" spans="2:8" x14ac:dyDescent="0.25">
      <c r="F477" s="99" t="s">
        <v>2308</v>
      </c>
      <c r="G477" s="99">
        <v>0</v>
      </c>
      <c r="H477" s="225">
        <v>0</v>
      </c>
    </row>
    <row r="478" spans="2:8" x14ac:dyDescent="0.25">
      <c r="F478" s="99" t="s">
        <v>2381</v>
      </c>
      <c r="G478" s="99">
        <v>0</v>
      </c>
      <c r="H478" s="225">
        <v>0</v>
      </c>
    </row>
    <row r="479" spans="2:8" x14ac:dyDescent="0.25">
      <c r="F479" s="99" t="s">
        <v>2309</v>
      </c>
      <c r="G479" s="99">
        <v>0</v>
      </c>
      <c r="H479" s="225">
        <v>0</v>
      </c>
    </row>
  </sheetData>
  <pageMargins left="0.7" right="0.7" top="0.75" bottom="0.75" header="0.3" footer="0.3"/>
  <pageSetup orientation="portrait" r:id="rId1"/>
  <rowBreaks count="10" manualBreakCount="10">
    <brk id="41" max="8" man="1"/>
    <brk id="81" max="8" man="1"/>
    <brk id="120" max="8" man="1"/>
    <brk id="161" max="8" man="1"/>
    <brk id="201" max="8" man="1"/>
    <brk id="228" max="8" man="1"/>
    <brk id="252" max="8" man="1"/>
    <brk id="315" max="8" man="1"/>
    <brk id="356" max="8" man="1"/>
    <brk id="3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view="pageBreakPreview" topLeftCell="B16" zoomScale="90" zoomScaleNormal="100" zoomScaleSheetLayoutView="90" workbookViewId="0">
      <selection activeCell="D14" sqref="D14"/>
    </sheetView>
  </sheetViews>
  <sheetFormatPr defaultRowHeight="15" x14ac:dyDescent="0.25"/>
  <cols>
    <col min="1" max="1" width="0" style="99" hidden="1" customWidth="1"/>
    <col min="2" max="2" width="9.140625" style="99"/>
    <col min="3" max="3" width="25.28515625" style="99" bestFit="1" customWidth="1"/>
    <col min="4" max="4" width="40.140625" style="99" bestFit="1" customWidth="1"/>
    <col min="5" max="5" width="16.7109375" style="99" bestFit="1" customWidth="1"/>
    <col min="6" max="6" width="21.5703125" style="99" customWidth="1"/>
    <col min="7" max="7" width="9.140625" style="99"/>
    <col min="8" max="8" width="21" style="99" customWidth="1"/>
    <col min="9" max="16384" width="9.140625" style="99"/>
  </cols>
  <sheetData>
    <row r="1" spans="1:12" ht="26.25" x14ac:dyDescent="0.4">
      <c r="A1" s="508" t="s">
        <v>2108</v>
      </c>
      <c r="B1" s="508"/>
      <c r="C1" s="508"/>
      <c r="D1" s="508"/>
      <c r="E1" s="508"/>
      <c r="F1" s="508"/>
      <c r="G1" s="508"/>
      <c r="H1" s="508"/>
      <c r="I1" s="182"/>
      <c r="J1" s="182"/>
      <c r="K1" s="182"/>
      <c r="L1" s="182"/>
    </row>
    <row r="2" spans="1:12" ht="26.25" x14ac:dyDescent="0.4">
      <c r="A2" s="508" t="s">
        <v>2424</v>
      </c>
      <c r="B2" s="508"/>
      <c r="C2" s="508"/>
      <c r="D2" s="508"/>
      <c r="E2" s="508"/>
      <c r="F2" s="508"/>
      <c r="G2" s="508"/>
      <c r="H2" s="508"/>
      <c r="I2" s="183"/>
      <c r="J2" s="183"/>
      <c r="K2" s="183"/>
      <c r="L2" s="183"/>
    </row>
    <row r="3" spans="1:12" ht="16.5" x14ac:dyDescent="0.3">
      <c r="A3" s="184"/>
      <c r="B3" s="184"/>
      <c r="C3" s="197"/>
      <c r="D3" s="184"/>
      <c r="E3" s="184"/>
      <c r="F3" s="184"/>
    </row>
    <row r="4" spans="1:12" ht="16.5" x14ac:dyDescent="0.3">
      <c r="A4" s="184"/>
      <c r="B4" s="184"/>
      <c r="C4" s="283"/>
      <c r="D4" s="284" t="s">
        <v>2109</v>
      </c>
      <c r="E4" s="509" t="s">
        <v>2110</v>
      </c>
      <c r="F4" s="184"/>
    </row>
    <row r="5" spans="1:12" ht="16.5" x14ac:dyDescent="0.3">
      <c r="A5" s="184"/>
      <c r="B5" s="184"/>
      <c r="C5" s="285"/>
      <c r="D5" s="284" t="s">
        <v>2390</v>
      </c>
      <c r="E5" s="510"/>
      <c r="F5" s="184"/>
    </row>
    <row r="6" spans="1:12" ht="16.5" x14ac:dyDescent="0.3">
      <c r="A6" s="184"/>
      <c r="B6" s="184"/>
      <c r="C6" s="286"/>
      <c r="D6" s="284" t="s">
        <v>2389</v>
      </c>
      <c r="E6" s="510"/>
      <c r="F6" s="184"/>
    </row>
    <row r="7" spans="1:12" ht="16.5" x14ac:dyDescent="0.3">
      <c r="A7" s="184"/>
      <c r="B7" s="184"/>
      <c r="C7" s="287"/>
      <c r="D7" s="284" t="s">
        <v>2391</v>
      </c>
      <c r="E7" s="510"/>
      <c r="F7" s="184"/>
    </row>
    <row r="8" spans="1:12" ht="16.5" x14ac:dyDescent="0.3">
      <c r="A8" s="184"/>
      <c r="B8" s="184"/>
      <c r="C8" s="288"/>
      <c r="D8" s="284" t="s">
        <v>2392</v>
      </c>
      <c r="E8" s="510"/>
      <c r="F8" s="184"/>
    </row>
    <row r="9" spans="1:12" ht="16.5" x14ac:dyDescent="0.3">
      <c r="A9" s="184"/>
      <c r="B9" s="184"/>
      <c r="C9" s="454"/>
      <c r="D9" s="284" t="s">
        <v>2393</v>
      </c>
      <c r="E9" s="510"/>
      <c r="F9" s="184"/>
    </row>
    <row r="10" spans="1:12" ht="16.5" x14ac:dyDescent="0.3">
      <c r="A10" s="184"/>
      <c r="B10" s="184"/>
      <c r="C10" s="289"/>
      <c r="D10" s="284" t="s">
        <v>2115</v>
      </c>
      <c r="E10" s="511"/>
      <c r="F10" s="184"/>
    </row>
    <row r="11" spans="1:12" ht="16.5" x14ac:dyDescent="0.3">
      <c r="A11" s="184"/>
      <c r="B11" s="184"/>
      <c r="C11" s="184"/>
      <c r="D11" s="184"/>
      <c r="E11" s="184"/>
      <c r="F11" s="184"/>
    </row>
    <row r="12" spans="1:12" ht="18.75" x14ac:dyDescent="0.3">
      <c r="A12" s="184"/>
      <c r="B12" s="187">
        <v>1</v>
      </c>
      <c r="C12" s="188" t="s">
        <v>2117</v>
      </c>
      <c r="D12" s="189"/>
      <c r="E12" s="184"/>
      <c r="F12" s="184"/>
    </row>
    <row r="13" spans="1:12" ht="18.75" x14ac:dyDescent="0.3">
      <c r="A13" s="184"/>
      <c r="B13" s="189"/>
      <c r="C13" s="189"/>
      <c r="D13" s="189"/>
      <c r="E13" s="184"/>
      <c r="F13" s="184"/>
    </row>
    <row r="14" spans="1:12" ht="18.75" x14ac:dyDescent="0.3">
      <c r="A14" s="184"/>
      <c r="B14" s="190">
        <v>1.1000000000000001</v>
      </c>
      <c r="C14" s="188" t="s">
        <v>2118</v>
      </c>
      <c r="D14" s="189">
        <v>344</v>
      </c>
      <c r="E14" s="184"/>
      <c r="F14" s="184"/>
    </row>
    <row r="15" spans="1:12" ht="18.75" x14ac:dyDescent="0.3">
      <c r="A15" s="184"/>
      <c r="B15" s="189" t="s">
        <v>2119</v>
      </c>
      <c r="C15" s="191" t="s">
        <v>2120</v>
      </c>
      <c r="D15" s="189">
        <v>279</v>
      </c>
      <c r="E15" s="184"/>
      <c r="F15" s="184"/>
    </row>
    <row r="16" spans="1:12" ht="18.75" x14ac:dyDescent="0.3">
      <c r="A16" s="184"/>
      <c r="B16" s="189" t="s">
        <v>2121</v>
      </c>
      <c r="C16" s="188" t="s">
        <v>2122</v>
      </c>
      <c r="D16" s="189">
        <v>65</v>
      </c>
      <c r="E16" s="184"/>
      <c r="F16" s="184"/>
    </row>
    <row r="17" spans="1:11" ht="18.75" x14ac:dyDescent="0.3">
      <c r="A17" s="184"/>
      <c r="B17" s="189"/>
      <c r="C17" s="189"/>
      <c r="D17" s="189"/>
      <c r="E17" s="184"/>
      <c r="F17" s="184"/>
      <c r="K17" s="192"/>
    </row>
    <row r="18" spans="1:11" ht="18.75" x14ac:dyDescent="0.3">
      <c r="A18" s="184"/>
      <c r="B18" s="190">
        <v>1.2</v>
      </c>
      <c r="C18" s="189" t="s">
        <v>2123</v>
      </c>
      <c r="D18" s="189"/>
      <c r="E18" s="184"/>
      <c r="F18" s="184"/>
    </row>
    <row r="19" spans="1:11" ht="16.5" x14ac:dyDescent="0.3">
      <c r="A19" s="184"/>
      <c r="B19" s="184"/>
      <c r="C19" s="184"/>
      <c r="D19" s="184"/>
      <c r="E19" s="184"/>
      <c r="F19" s="184"/>
    </row>
    <row r="20" spans="1:11" ht="16.5" x14ac:dyDescent="0.3">
      <c r="A20" s="184"/>
      <c r="B20" s="184"/>
      <c r="C20" s="184"/>
      <c r="D20" s="184"/>
      <c r="E20" s="184"/>
      <c r="F20" s="184"/>
    </row>
    <row r="21" spans="1:11" ht="16.5" x14ac:dyDescent="0.3">
      <c r="A21" s="184"/>
      <c r="B21" s="184"/>
      <c r="C21" s="184"/>
      <c r="D21" s="184"/>
      <c r="E21" s="184"/>
      <c r="F21" s="184"/>
    </row>
    <row r="22" spans="1:11" ht="16.5" x14ac:dyDescent="0.3">
      <c r="A22" s="184"/>
      <c r="B22" s="184"/>
      <c r="C22" s="184"/>
      <c r="D22" s="184"/>
      <c r="E22" s="184"/>
      <c r="F22" s="184"/>
    </row>
    <row r="23" spans="1:11" ht="16.5" x14ac:dyDescent="0.3">
      <c r="A23" s="184"/>
      <c r="B23" s="184"/>
      <c r="C23" s="184"/>
      <c r="D23" s="184"/>
      <c r="E23" s="184"/>
      <c r="F23" s="184"/>
    </row>
    <row r="24" spans="1:11" ht="16.5" x14ac:dyDescent="0.3">
      <c r="A24" s="184"/>
      <c r="B24" s="184"/>
      <c r="C24" s="184"/>
      <c r="D24" s="184"/>
      <c r="E24" s="184"/>
      <c r="F24" s="184"/>
    </row>
    <row r="25" spans="1:11" ht="16.5" x14ac:dyDescent="0.3">
      <c r="A25" s="184"/>
      <c r="B25" s="184"/>
      <c r="C25" s="184"/>
      <c r="D25" s="184"/>
      <c r="E25" s="184"/>
      <c r="F25" s="184"/>
    </row>
    <row r="26" spans="1:11" ht="16.5" x14ac:dyDescent="0.3">
      <c r="A26" s="184"/>
      <c r="B26" s="184"/>
      <c r="C26" s="184"/>
      <c r="D26" s="184"/>
      <c r="E26" s="184"/>
      <c r="F26" s="184"/>
    </row>
    <row r="27" spans="1:11" ht="16.5" x14ac:dyDescent="0.3">
      <c r="A27" s="184"/>
      <c r="B27" s="184"/>
      <c r="C27" s="184"/>
      <c r="D27" s="184"/>
      <c r="E27" s="184"/>
      <c r="F27" s="184"/>
    </row>
    <row r="28" spans="1:11" ht="16.5" x14ac:dyDescent="0.3">
      <c r="A28" s="184"/>
      <c r="B28" s="184"/>
      <c r="C28" s="184"/>
      <c r="D28" s="184"/>
      <c r="E28" s="184"/>
      <c r="F28" s="184"/>
    </row>
    <row r="29" spans="1:11" ht="16.5" x14ac:dyDescent="0.3">
      <c r="A29" s="184"/>
      <c r="B29" s="184"/>
      <c r="C29" s="184"/>
      <c r="D29" s="184"/>
      <c r="E29" s="184"/>
      <c r="F29" s="184"/>
    </row>
    <row r="30" spans="1:11" ht="16.5" x14ac:dyDescent="0.3">
      <c r="A30" s="184"/>
      <c r="B30" s="184"/>
      <c r="C30" s="184"/>
      <c r="D30" s="184"/>
      <c r="E30" s="184"/>
      <c r="F30" s="184"/>
    </row>
    <row r="31" spans="1:11" ht="16.5" x14ac:dyDescent="0.3">
      <c r="A31" s="184"/>
      <c r="B31" s="184"/>
      <c r="C31" s="184"/>
      <c r="D31" s="184"/>
      <c r="E31" s="184"/>
      <c r="F31" s="184"/>
    </row>
    <row r="32" spans="1:11" ht="16.5" x14ac:dyDescent="0.3">
      <c r="A32" s="184"/>
      <c r="B32" s="184"/>
      <c r="C32" s="184"/>
      <c r="D32" s="184"/>
      <c r="E32" s="184"/>
      <c r="F32" s="184"/>
    </row>
    <row r="33" spans="1:8" ht="16.5" x14ac:dyDescent="0.3">
      <c r="A33" s="184"/>
      <c r="B33" s="184"/>
      <c r="C33" s="184"/>
      <c r="D33" s="184"/>
      <c r="E33" s="184"/>
      <c r="F33" s="184"/>
    </row>
    <row r="34" spans="1:8" ht="16.5" x14ac:dyDescent="0.3">
      <c r="A34" s="184"/>
      <c r="B34" s="184"/>
      <c r="C34" s="184"/>
      <c r="D34" s="184"/>
      <c r="E34" s="184"/>
      <c r="F34" s="184"/>
    </row>
    <row r="35" spans="1:8" ht="16.5" x14ac:dyDescent="0.3">
      <c r="A35" s="184"/>
      <c r="B35" s="184"/>
      <c r="C35" s="184"/>
      <c r="D35" s="184"/>
      <c r="E35" s="184"/>
      <c r="F35" s="184"/>
    </row>
    <row r="36" spans="1:8" ht="16.5" x14ac:dyDescent="0.3">
      <c r="A36" s="184"/>
      <c r="B36" s="184"/>
      <c r="C36" s="184"/>
      <c r="D36" s="184"/>
      <c r="E36" s="184"/>
      <c r="F36" s="184"/>
    </row>
    <row r="37" spans="1:8" ht="16.5" x14ac:dyDescent="0.3">
      <c r="A37" s="184"/>
      <c r="B37" s="184"/>
      <c r="C37" s="184"/>
      <c r="D37" s="184"/>
      <c r="E37" s="184"/>
      <c r="F37" s="184"/>
    </row>
    <row r="38" spans="1:8" ht="16.5" x14ac:dyDescent="0.3">
      <c r="A38" s="184"/>
      <c r="B38" s="184"/>
      <c r="C38" s="184"/>
      <c r="D38" s="184"/>
      <c r="E38" s="184"/>
      <c r="F38" s="184"/>
    </row>
    <row r="39" spans="1:8" ht="17.25" x14ac:dyDescent="0.3">
      <c r="A39" s="184"/>
      <c r="B39" s="310" t="s">
        <v>2119</v>
      </c>
      <c r="C39" s="311" t="s">
        <v>3044</v>
      </c>
      <c r="D39" s="310"/>
      <c r="E39" s="310"/>
      <c r="F39" s="310"/>
      <c r="G39" s="312"/>
      <c r="H39" s="312"/>
    </row>
    <row r="40" spans="1:8" ht="17.25" x14ac:dyDescent="0.3">
      <c r="A40" s="184"/>
      <c r="B40" s="310" t="s">
        <v>2121</v>
      </c>
      <c r="C40" s="311" t="s">
        <v>3039</v>
      </c>
      <c r="D40" s="310"/>
      <c r="E40" s="310"/>
      <c r="F40" s="310"/>
      <c r="G40" s="312"/>
      <c r="H40" s="312"/>
    </row>
    <row r="41" spans="1:8" ht="17.25" x14ac:dyDescent="0.3">
      <c r="A41" s="184"/>
      <c r="B41" s="310" t="s">
        <v>2124</v>
      </c>
      <c r="C41" s="311" t="s">
        <v>3045</v>
      </c>
      <c r="D41" s="310"/>
      <c r="E41" s="310"/>
      <c r="F41" s="310"/>
      <c r="G41" s="312"/>
      <c r="H41" s="312"/>
    </row>
    <row r="42" spans="1:8" ht="17.25" x14ac:dyDescent="0.3">
      <c r="A42" s="184"/>
      <c r="B42" s="310" t="s">
        <v>2125</v>
      </c>
      <c r="C42" s="311" t="s">
        <v>3040</v>
      </c>
      <c r="D42" s="310"/>
      <c r="E42" s="310"/>
      <c r="F42" s="310"/>
      <c r="G42" s="312"/>
      <c r="H42" s="312"/>
    </row>
    <row r="43" spans="1:8" ht="17.25" x14ac:dyDescent="0.3">
      <c r="A43" s="184"/>
      <c r="B43" s="310" t="s">
        <v>2126</v>
      </c>
      <c r="C43" s="311" t="s">
        <v>3041</v>
      </c>
      <c r="D43" s="310"/>
      <c r="E43" s="310"/>
      <c r="F43" s="310"/>
      <c r="G43" s="312"/>
      <c r="H43" s="312"/>
    </row>
    <row r="44" spans="1:8" ht="17.25" x14ac:dyDescent="0.3">
      <c r="A44" s="184"/>
      <c r="B44" s="310" t="s">
        <v>2127</v>
      </c>
      <c r="C44" s="313" t="s">
        <v>3042</v>
      </c>
      <c r="D44" s="310"/>
      <c r="E44" s="310"/>
      <c r="F44" s="310"/>
      <c r="G44" s="312"/>
      <c r="H44" s="312"/>
    </row>
    <row r="45" spans="1:8" ht="17.25" x14ac:dyDescent="0.3">
      <c r="A45" s="184"/>
      <c r="B45" s="310" t="s">
        <v>2128</v>
      </c>
      <c r="C45" s="507" t="s">
        <v>3043</v>
      </c>
      <c r="D45" s="507"/>
      <c r="E45" s="507"/>
      <c r="F45" s="507"/>
      <c r="G45" s="507"/>
      <c r="H45" s="507"/>
    </row>
    <row r="46" spans="1:8" ht="17.25" hidden="1" x14ac:dyDescent="0.3">
      <c r="A46" s="184"/>
      <c r="B46" s="310" t="s">
        <v>2128</v>
      </c>
      <c r="C46" s="311" t="s">
        <v>2129</v>
      </c>
      <c r="D46" s="310"/>
      <c r="E46" s="310"/>
      <c r="F46" s="310"/>
      <c r="G46" s="312"/>
      <c r="H46" s="312"/>
    </row>
    <row r="47" spans="1:8" ht="17.25" hidden="1" x14ac:dyDescent="0.3">
      <c r="A47" s="184"/>
      <c r="B47" s="310"/>
      <c r="C47" s="310"/>
      <c r="D47" s="310"/>
      <c r="E47" s="310"/>
      <c r="F47" s="310"/>
      <c r="G47" s="312"/>
      <c r="H47" s="312"/>
    </row>
    <row r="48" spans="1:8" ht="17.25" x14ac:dyDescent="0.3">
      <c r="A48" s="184"/>
      <c r="B48" s="310"/>
      <c r="C48" s="507"/>
      <c r="D48" s="507"/>
      <c r="E48" s="507"/>
      <c r="F48" s="507"/>
      <c r="G48" s="507"/>
      <c r="H48" s="507"/>
    </row>
    <row r="49" spans="1:6" ht="18.75" x14ac:dyDescent="0.3">
      <c r="A49" s="184"/>
      <c r="B49" s="194"/>
      <c r="C49" s="195"/>
      <c r="D49" s="196"/>
      <c r="E49" s="196"/>
      <c r="F49" s="189"/>
    </row>
    <row r="50" spans="1:6" ht="18.75" x14ac:dyDescent="0.3">
      <c r="A50" s="184"/>
      <c r="B50" s="190">
        <v>2.1</v>
      </c>
      <c r="C50" s="189" t="s">
        <v>2130</v>
      </c>
      <c r="D50" s="189"/>
      <c r="E50" s="184"/>
      <c r="F50" s="184"/>
    </row>
    <row r="51" spans="1:6" ht="16.5" x14ac:dyDescent="0.3">
      <c r="A51" s="184"/>
      <c r="B51" s="184"/>
      <c r="C51" s="184"/>
      <c r="D51" s="184"/>
      <c r="E51" s="184"/>
      <c r="F51" s="184"/>
    </row>
    <row r="52" spans="1:6" ht="16.5" x14ac:dyDescent="0.3">
      <c r="A52" s="184"/>
      <c r="B52" s="184"/>
      <c r="C52" s="184"/>
      <c r="D52" s="184"/>
      <c r="E52" s="184"/>
      <c r="F52" s="184"/>
    </row>
    <row r="53" spans="1:6" ht="16.5" x14ac:dyDescent="0.3">
      <c r="A53" s="184"/>
      <c r="B53" s="184"/>
      <c r="C53" s="184"/>
      <c r="D53" s="184"/>
      <c r="E53" s="184"/>
      <c r="F53" s="184"/>
    </row>
    <row r="54" spans="1:6" ht="16.5" x14ac:dyDescent="0.3">
      <c r="A54" s="184"/>
      <c r="B54" s="184"/>
      <c r="C54" s="184"/>
      <c r="D54" s="184"/>
      <c r="E54" s="184"/>
      <c r="F54" s="184"/>
    </row>
    <row r="55" spans="1:6" ht="16.5" x14ac:dyDescent="0.3">
      <c r="A55" s="184"/>
      <c r="B55" s="184"/>
      <c r="C55" s="184"/>
      <c r="D55" s="184"/>
      <c r="E55" s="184"/>
      <c r="F55" s="184"/>
    </row>
    <row r="56" spans="1:6" ht="16.5" x14ac:dyDescent="0.3">
      <c r="A56" s="184"/>
      <c r="B56" s="184"/>
      <c r="C56" s="184"/>
      <c r="D56" s="184"/>
      <c r="E56" s="184"/>
      <c r="F56" s="184"/>
    </row>
    <row r="57" spans="1:6" ht="16.5" x14ac:dyDescent="0.3">
      <c r="A57" s="184"/>
      <c r="B57" s="184"/>
      <c r="C57" s="184"/>
      <c r="D57" s="184"/>
      <c r="E57" s="184"/>
      <c r="F57" s="184"/>
    </row>
    <row r="58" spans="1:6" ht="16.5" x14ac:dyDescent="0.3">
      <c r="A58" s="184"/>
      <c r="B58" s="184"/>
      <c r="C58" s="184"/>
      <c r="D58" s="184"/>
      <c r="E58" s="184"/>
      <c r="F58" s="184"/>
    </row>
    <row r="59" spans="1:6" ht="16.5" x14ac:dyDescent="0.3">
      <c r="A59" s="184"/>
      <c r="B59" s="184"/>
      <c r="C59" s="184"/>
      <c r="D59" s="184"/>
      <c r="E59" s="184"/>
      <c r="F59" s="184"/>
    </row>
    <row r="60" spans="1:6" ht="16.5" x14ac:dyDescent="0.3">
      <c r="A60" s="184"/>
      <c r="B60" s="184"/>
      <c r="C60" s="184"/>
      <c r="D60" s="184"/>
      <c r="E60" s="184"/>
      <c r="F60" s="184"/>
    </row>
    <row r="61" spans="1:6" ht="16.5" x14ac:dyDescent="0.3">
      <c r="A61" s="184"/>
      <c r="B61" s="184"/>
      <c r="C61" s="184"/>
      <c r="D61" s="184"/>
      <c r="E61" s="184"/>
      <c r="F61" s="184"/>
    </row>
    <row r="62" spans="1:6" ht="16.5" x14ac:dyDescent="0.3">
      <c r="A62" s="184"/>
      <c r="B62" s="184"/>
      <c r="C62" s="184"/>
      <c r="D62" s="184"/>
      <c r="E62" s="184"/>
      <c r="F62" s="184"/>
    </row>
    <row r="63" spans="1:6" ht="16.5" x14ac:dyDescent="0.3">
      <c r="A63" s="184"/>
      <c r="B63" s="184"/>
      <c r="C63" s="184"/>
      <c r="D63" s="184"/>
      <c r="E63" s="184"/>
      <c r="F63" s="184"/>
    </row>
    <row r="64" spans="1:6" ht="16.5" x14ac:dyDescent="0.3">
      <c r="A64" s="184"/>
      <c r="B64" s="184"/>
      <c r="C64" s="184"/>
      <c r="D64" s="184"/>
      <c r="E64" s="184"/>
      <c r="F64" s="184"/>
    </row>
    <row r="65" spans="1:8" ht="16.5" x14ac:dyDescent="0.3">
      <c r="A65" s="184"/>
      <c r="B65" s="184"/>
      <c r="C65" s="184"/>
      <c r="D65" s="184"/>
      <c r="E65" s="184"/>
      <c r="F65" s="184"/>
    </row>
    <row r="66" spans="1:8" ht="16.5" x14ac:dyDescent="0.3">
      <c r="A66" s="184"/>
      <c r="B66" s="184"/>
      <c r="C66" s="184"/>
      <c r="D66" s="184"/>
      <c r="E66" s="184"/>
      <c r="F66" s="184"/>
    </row>
    <row r="67" spans="1:8" ht="16.5" x14ac:dyDescent="0.3">
      <c r="A67" s="184"/>
      <c r="B67" s="184"/>
      <c r="C67" s="184"/>
      <c r="D67" s="184"/>
      <c r="E67" s="184"/>
      <c r="F67" s="184"/>
    </row>
    <row r="68" spans="1:8" ht="16.5" x14ac:dyDescent="0.3">
      <c r="A68" s="184"/>
      <c r="B68" s="184"/>
      <c r="C68" s="184"/>
      <c r="D68" s="184"/>
      <c r="E68" s="184"/>
      <c r="F68" s="184"/>
    </row>
    <row r="69" spans="1:8" ht="16.5" x14ac:dyDescent="0.3">
      <c r="A69" s="184"/>
      <c r="B69" s="184"/>
      <c r="C69" s="184"/>
      <c r="D69" s="184"/>
      <c r="E69" s="184"/>
      <c r="F69" s="184"/>
    </row>
    <row r="70" spans="1:8" ht="16.5" x14ac:dyDescent="0.3">
      <c r="A70" s="184"/>
      <c r="B70" s="184"/>
      <c r="C70" s="184"/>
      <c r="D70" s="184"/>
      <c r="E70" s="184"/>
      <c r="F70" s="184"/>
    </row>
    <row r="71" spans="1:8" ht="17.25" x14ac:dyDescent="0.3">
      <c r="A71" s="184"/>
      <c r="B71" s="310" t="s">
        <v>2131</v>
      </c>
      <c r="C71" s="311" t="s">
        <v>3032</v>
      </c>
      <c r="D71" s="310"/>
      <c r="E71" s="310"/>
      <c r="F71" s="310"/>
      <c r="G71" s="312"/>
      <c r="H71" s="312"/>
    </row>
    <row r="72" spans="1:8" ht="17.25" x14ac:dyDescent="0.3">
      <c r="A72" s="184"/>
      <c r="B72" s="310" t="s">
        <v>2132</v>
      </c>
      <c r="C72" s="311" t="s">
        <v>3038</v>
      </c>
      <c r="D72" s="310"/>
      <c r="E72" s="310"/>
      <c r="F72" s="310"/>
      <c r="G72" s="312"/>
      <c r="H72" s="312"/>
    </row>
    <row r="73" spans="1:8" ht="17.25" x14ac:dyDescent="0.3">
      <c r="A73" s="184"/>
      <c r="B73" s="310" t="s">
        <v>2133</v>
      </c>
      <c r="C73" s="311" t="s">
        <v>3034</v>
      </c>
      <c r="D73" s="310"/>
      <c r="E73" s="310"/>
      <c r="F73" s="310"/>
      <c r="G73" s="312"/>
      <c r="H73" s="312"/>
    </row>
    <row r="74" spans="1:8" ht="17.25" x14ac:dyDescent="0.3">
      <c r="A74" s="184"/>
      <c r="B74" s="310" t="s">
        <v>2134</v>
      </c>
      <c r="C74" s="311" t="s">
        <v>3033</v>
      </c>
      <c r="D74" s="310"/>
      <c r="E74" s="310"/>
      <c r="F74" s="310"/>
      <c r="G74" s="312"/>
      <c r="H74" s="312"/>
    </row>
    <row r="75" spans="1:8" ht="17.25" x14ac:dyDescent="0.3">
      <c r="A75" s="184"/>
      <c r="B75" s="310" t="s">
        <v>2135</v>
      </c>
      <c r="C75" s="311" t="s">
        <v>3035</v>
      </c>
      <c r="D75" s="310"/>
      <c r="E75" s="310"/>
      <c r="F75" s="310"/>
      <c r="G75" s="312"/>
      <c r="H75" s="312"/>
    </row>
    <row r="76" spans="1:8" ht="17.25" x14ac:dyDescent="0.3">
      <c r="A76" s="184"/>
      <c r="B76" s="310" t="s">
        <v>2136</v>
      </c>
      <c r="C76" s="313" t="s">
        <v>3036</v>
      </c>
      <c r="D76" s="310"/>
      <c r="E76" s="310"/>
      <c r="F76" s="310"/>
      <c r="G76" s="312"/>
      <c r="H76" s="312"/>
    </row>
    <row r="77" spans="1:8" ht="17.25" x14ac:dyDescent="0.3">
      <c r="A77" s="184"/>
      <c r="B77" s="310" t="s">
        <v>2136</v>
      </c>
      <c r="C77" s="507" t="s">
        <v>3037</v>
      </c>
      <c r="D77" s="507"/>
      <c r="E77" s="507"/>
      <c r="F77" s="507"/>
      <c r="G77" s="507"/>
      <c r="H77" s="507"/>
    </row>
    <row r="78" spans="1:8" ht="17.25" x14ac:dyDescent="0.3">
      <c r="A78" s="184"/>
      <c r="B78" s="312"/>
      <c r="C78" s="311" t="s">
        <v>1746</v>
      </c>
      <c r="D78" s="310"/>
      <c r="E78" s="310"/>
      <c r="F78" s="310"/>
      <c r="G78" s="312"/>
      <c r="H78" s="312"/>
    </row>
    <row r="79" spans="1:8" ht="18.75" hidden="1" x14ac:dyDescent="0.3">
      <c r="A79" s="184"/>
      <c r="B79" s="189" t="s">
        <v>2137</v>
      </c>
      <c r="C79" s="184"/>
      <c r="D79" s="184"/>
      <c r="E79" s="184"/>
      <c r="F79" s="189"/>
    </row>
    <row r="80" spans="1:8" ht="18.75" x14ac:dyDescent="0.3">
      <c r="A80" s="184"/>
      <c r="B80" s="184"/>
      <c r="C80" s="193"/>
      <c r="D80" s="184"/>
      <c r="E80" s="184"/>
      <c r="F80" s="189"/>
    </row>
    <row r="81" spans="1:6" ht="18.75" x14ac:dyDescent="0.3">
      <c r="A81" s="184"/>
      <c r="B81" s="194"/>
      <c r="C81" s="195"/>
      <c r="D81" s="196"/>
      <c r="E81" s="196"/>
      <c r="F81" s="197"/>
    </row>
    <row r="82" spans="1:6" ht="18.75" x14ac:dyDescent="0.3">
      <c r="A82" s="184"/>
      <c r="B82" s="196"/>
      <c r="C82" s="196"/>
      <c r="D82" s="196"/>
      <c r="E82" s="196"/>
      <c r="F82" s="197"/>
    </row>
    <row r="83" spans="1:6" ht="18.75" x14ac:dyDescent="0.3">
      <c r="A83" s="184"/>
      <c r="B83" s="196"/>
      <c r="C83" s="196"/>
      <c r="D83" s="196"/>
      <c r="E83" s="196"/>
      <c r="F83" s="197"/>
    </row>
    <row r="84" spans="1:6" ht="18.75" x14ac:dyDescent="0.3">
      <c r="A84" s="184"/>
      <c r="B84" s="196"/>
      <c r="C84" s="198"/>
      <c r="D84" s="198"/>
      <c r="E84" s="198"/>
      <c r="F84" s="197"/>
    </row>
    <row r="85" spans="1:6" ht="16.5" x14ac:dyDescent="0.3">
      <c r="A85" s="184"/>
      <c r="B85" s="184"/>
      <c r="C85" s="184"/>
      <c r="D85" s="184"/>
      <c r="E85" s="184"/>
      <c r="F85" s="184"/>
    </row>
    <row r="86" spans="1:6" ht="16.5" x14ac:dyDescent="0.3">
      <c r="F86" s="184"/>
    </row>
    <row r="87" spans="1:6" ht="16.5" x14ac:dyDescent="0.3">
      <c r="F87" s="184"/>
    </row>
  </sheetData>
  <dataConsolidate/>
  <mergeCells count="6">
    <mergeCell ref="C77:H77"/>
    <mergeCell ref="A1:H1"/>
    <mergeCell ref="A2:H2"/>
    <mergeCell ref="C45:H45"/>
    <mergeCell ref="C48:H48"/>
    <mergeCell ref="E4:E10"/>
  </mergeCells>
  <pageMargins left="0.70866141732283472" right="0.70866141732283472" top="0.74803149606299213" bottom="0.74803149606299213" header="0.31496062992125984" footer="0.31496062992125984"/>
  <pageSetup paperSize="9" scale="57" firstPageNumber="2" orientation="portrait" r:id="rId1"/>
  <headerFooter>
    <oddFooter>Page &amp;P of &amp;N</oddFooter>
    <evenFooter>&amp;CPage 3</evenFooter>
  </headerFooter>
  <rowBreaks count="1" manualBreakCount="1">
    <brk id="46"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Normal="100" zoomScaleSheetLayoutView="100" workbookViewId="0">
      <selection activeCell="M16" sqref="M16"/>
    </sheetView>
  </sheetViews>
  <sheetFormatPr defaultColWidth="8.85546875" defaultRowHeight="15" x14ac:dyDescent="0.25"/>
  <cols>
    <col min="1" max="13" width="8.85546875" style="100"/>
    <col min="14" max="14" width="20.28515625" style="100" customWidth="1"/>
    <col min="15" max="16384" width="8.85546875" style="100"/>
  </cols>
  <sheetData>
    <row r="1" spans="1:12" ht="23.25" x14ac:dyDescent="0.35">
      <c r="A1" s="498" t="s">
        <v>2138</v>
      </c>
      <c r="B1" s="499"/>
      <c r="C1" s="499"/>
      <c r="D1" s="499"/>
      <c r="E1" s="499"/>
      <c r="F1" s="499"/>
      <c r="G1" s="499"/>
      <c r="H1" s="499"/>
      <c r="I1" s="499"/>
      <c r="J1" s="499"/>
      <c r="K1" s="500"/>
      <c r="L1" s="12"/>
    </row>
    <row r="2" spans="1:12" ht="28.5" customHeight="1" x14ac:dyDescent="0.25">
      <c r="A2" s="501"/>
      <c r="B2" s="502"/>
      <c r="C2" s="502"/>
      <c r="D2" s="502"/>
      <c r="E2" s="502"/>
      <c r="F2" s="502"/>
      <c r="G2" s="502"/>
      <c r="H2" s="502"/>
      <c r="I2" s="502"/>
      <c r="J2" s="502"/>
      <c r="K2" s="503"/>
    </row>
    <row r="3" spans="1:12" x14ac:dyDescent="0.25">
      <c r="A3" s="2"/>
      <c r="K3" s="3"/>
    </row>
    <row r="4" spans="1:12" x14ac:dyDescent="0.25">
      <c r="A4" s="2"/>
      <c r="K4" s="3"/>
    </row>
    <row r="5" spans="1:12" x14ac:dyDescent="0.25">
      <c r="A5" s="2"/>
      <c r="K5" s="3"/>
    </row>
    <row r="6" spans="1:12" x14ac:dyDescent="0.25">
      <c r="A6" s="2"/>
      <c r="K6" s="3"/>
    </row>
    <row r="7" spans="1:12" x14ac:dyDescent="0.25">
      <c r="A7" s="2"/>
      <c r="K7" s="3"/>
    </row>
    <row r="8" spans="1:12" x14ac:dyDescent="0.25">
      <c r="A8" s="2"/>
      <c r="K8" s="3"/>
    </row>
    <row r="9" spans="1:12" x14ac:dyDescent="0.25">
      <c r="A9" s="2"/>
      <c r="K9" s="3"/>
    </row>
    <row r="10" spans="1:12" x14ac:dyDescent="0.25">
      <c r="A10" s="2"/>
      <c r="K10" s="3"/>
    </row>
    <row r="11" spans="1:12" x14ac:dyDescent="0.25">
      <c r="A11" s="2"/>
      <c r="K11" s="3"/>
    </row>
    <row r="12" spans="1:12" x14ac:dyDescent="0.25">
      <c r="A12" s="2"/>
      <c r="K12" s="3"/>
    </row>
    <row r="13" spans="1:12" x14ac:dyDescent="0.25">
      <c r="A13" s="2"/>
      <c r="K13" s="3"/>
    </row>
    <row r="14" spans="1:12" x14ac:dyDescent="0.25">
      <c r="A14" s="2"/>
      <c r="K14" s="3"/>
    </row>
    <row r="15" spans="1:12" x14ac:dyDescent="0.25">
      <c r="A15" s="2"/>
      <c r="K15" s="3"/>
    </row>
    <row r="16" spans="1:12" x14ac:dyDescent="0.25">
      <c r="A16" s="2"/>
      <c r="K16" s="3"/>
    </row>
    <row r="17" spans="1:11" x14ac:dyDescent="0.25">
      <c r="A17" s="2"/>
      <c r="K17" s="3"/>
    </row>
    <row r="18" spans="1:11" x14ac:dyDescent="0.25">
      <c r="A18" s="2"/>
      <c r="K18" s="3"/>
    </row>
    <row r="19" spans="1:11" x14ac:dyDescent="0.25">
      <c r="A19" s="2"/>
      <c r="K19" s="3"/>
    </row>
    <row r="20" spans="1:11" x14ac:dyDescent="0.25">
      <c r="A20" s="2"/>
      <c r="K20" s="3"/>
    </row>
    <row r="21" spans="1:11" x14ac:dyDescent="0.25">
      <c r="A21" s="2"/>
      <c r="K21" s="3"/>
    </row>
    <row r="22" spans="1:11" x14ac:dyDescent="0.25">
      <c r="A22" s="2"/>
      <c r="K22" s="3"/>
    </row>
    <row r="23" spans="1:11" x14ac:dyDescent="0.25">
      <c r="A23" s="2"/>
      <c r="K23" s="3"/>
    </row>
    <row r="24" spans="1:11" x14ac:dyDescent="0.25">
      <c r="A24" s="2"/>
      <c r="K24" s="3"/>
    </row>
    <row r="25" spans="1:11" x14ac:dyDescent="0.25">
      <c r="A25" s="2"/>
      <c r="K25" s="3"/>
    </row>
    <row r="26" spans="1:11" x14ac:dyDescent="0.25">
      <c r="A26" s="2"/>
      <c r="K26" s="3"/>
    </row>
    <row r="27" spans="1:11" x14ac:dyDescent="0.25">
      <c r="A27" s="2"/>
      <c r="K27" s="3"/>
    </row>
    <row r="28" spans="1:11" x14ac:dyDescent="0.25">
      <c r="A28" s="2"/>
      <c r="K28" s="3"/>
    </row>
    <row r="29" spans="1:11" x14ac:dyDescent="0.25">
      <c r="A29" s="2"/>
      <c r="K29" s="3"/>
    </row>
    <row r="30" spans="1:11" x14ac:dyDescent="0.25">
      <c r="A30" s="2"/>
      <c r="K30" s="3"/>
    </row>
    <row r="31" spans="1:11" x14ac:dyDescent="0.25">
      <c r="A31" s="2"/>
      <c r="K31" s="3"/>
    </row>
    <row r="32" spans="1:11" ht="92.25" customHeight="1" x14ac:dyDescent="0.35">
      <c r="A32" s="2"/>
      <c r="B32" s="504" t="s">
        <v>2</v>
      </c>
      <c r="C32" s="504"/>
      <c r="D32" s="504"/>
      <c r="E32" s="504"/>
      <c r="F32" s="504"/>
      <c r="G32" s="504"/>
      <c r="H32" s="504"/>
      <c r="I32" s="504"/>
      <c r="J32" s="504"/>
      <c r="K32" s="3"/>
    </row>
    <row r="33" spans="1:11" x14ac:dyDescent="0.25">
      <c r="A33" s="2"/>
      <c r="B33" s="4"/>
      <c r="C33" s="4"/>
      <c r="D33" s="4"/>
      <c r="E33" s="4"/>
      <c r="F33" s="4"/>
      <c r="G33" s="4"/>
      <c r="H33" s="4"/>
      <c r="I33" s="4"/>
      <c r="J33" s="4"/>
      <c r="K33" s="3"/>
    </row>
    <row r="34" spans="1:11" ht="60.75" customHeight="1" x14ac:dyDescent="0.35">
      <c r="A34" s="2"/>
      <c r="B34" s="504" t="s">
        <v>2107</v>
      </c>
      <c r="C34" s="504"/>
      <c r="D34" s="504"/>
      <c r="E34" s="504"/>
      <c r="F34" s="504"/>
      <c r="G34" s="504"/>
      <c r="H34" s="504"/>
      <c r="I34" s="504"/>
      <c r="J34" s="504"/>
      <c r="K34" s="3"/>
    </row>
    <row r="35" spans="1:11" x14ac:dyDescent="0.25">
      <c r="A35" s="2"/>
      <c r="B35" s="4"/>
      <c r="C35" s="4"/>
      <c r="D35" s="4"/>
      <c r="E35" s="4"/>
      <c r="F35" s="4"/>
      <c r="G35" s="4"/>
      <c r="H35" s="4"/>
      <c r="I35" s="4"/>
      <c r="J35" s="4"/>
      <c r="K35" s="3"/>
    </row>
    <row r="36" spans="1:11" ht="23.25" customHeight="1" x14ac:dyDescent="0.35">
      <c r="A36" s="5"/>
      <c r="B36" s="505"/>
      <c r="C36" s="505"/>
      <c r="D36" s="505"/>
      <c r="E36" s="505"/>
      <c r="F36" s="505"/>
      <c r="G36" s="505"/>
      <c r="H36" s="505"/>
      <c r="I36" s="505"/>
      <c r="J36" s="505"/>
      <c r="K36" s="6"/>
    </row>
  </sheetData>
  <mergeCells count="4">
    <mergeCell ref="A1:K2"/>
    <mergeCell ref="B32:J32"/>
    <mergeCell ref="B34:J34"/>
    <mergeCell ref="B36:J36"/>
  </mergeCells>
  <pageMargins left="0.70866141732283505" right="0.70866141732283505" top="0.74803149606299202" bottom="0.74803149606299202" header="0.31496062992126" footer="0.31496062992126"/>
  <pageSetup scale="90" firstPageNumber="3" orientation="portrait" r:id="rId1"/>
  <headerFooter>
    <oddHeader>&amp;CSDBIP 2012/2013</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131</vt:i4>
      </vt:variant>
    </vt:vector>
  </HeadingPairs>
  <TitlesOfParts>
    <vt:vector size="204" baseType="lpstr">
      <vt:lpstr>ANNEX A</vt:lpstr>
      <vt:lpstr>ANNEX B</vt:lpstr>
      <vt:lpstr>ANNEX C</vt:lpstr>
      <vt:lpstr>ANNEX D</vt:lpstr>
      <vt:lpstr>COMPULSORY INDICATORS</vt:lpstr>
      <vt:lpstr>ANNEXURE 1</vt:lpstr>
      <vt:lpstr>CONTENTS PAGE</vt:lpstr>
      <vt:lpstr>Organizational overview</vt:lpstr>
      <vt:lpstr>CBU COVER</vt:lpstr>
      <vt:lpstr>CBU overview </vt:lpstr>
      <vt:lpstr>IA overview</vt:lpstr>
      <vt:lpstr>Internal Audit  </vt:lpstr>
      <vt:lpstr>MMs OFFICE overview</vt:lpstr>
      <vt:lpstr>OFFICE OF THE MM</vt:lpstr>
      <vt:lpstr>IDP overview</vt:lpstr>
      <vt:lpstr>IDP</vt:lpstr>
      <vt:lpstr>MARKETING overview </vt:lpstr>
      <vt:lpstr>MARKETING </vt:lpstr>
      <vt:lpstr>FINANCE COVER</vt:lpstr>
      <vt:lpstr>FINANCE overview  </vt:lpstr>
      <vt:lpstr>BUDGET overview</vt:lpstr>
      <vt:lpstr>Budget &amp; Treasury </vt:lpstr>
      <vt:lpstr>EXP MGT overview</vt:lpstr>
      <vt:lpstr>Expenditure </vt:lpstr>
      <vt:lpstr>REV MGT overview</vt:lpstr>
      <vt:lpstr>Revenue </vt:lpstr>
      <vt:lpstr>SCM overview</vt:lpstr>
      <vt:lpstr>SCM</vt:lpstr>
      <vt:lpstr>COMM SERV COVER</vt:lpstr>
      <vt:lpstr>COMM SERV overview  </vt:lpstr>
      <vt:lpstr>ABM overview</vt:lpstr>
      <vt:lpstr>ABM</vt:lpstr>
      <vt:lpstr>HS SS overview</vt:lpstr>
      <vt:lpstr>Health &amp; Social Serv </vt:lpstr>
      <vt:lpstr>Comm DEv overview</vt:lpstr>
      <vt:lpstr>Community Development </vt:lpstr>
      <vt:lpstr>PS DM overview</vt:lpstr>
      <vt:lpstr>Public Safety Enf &amp; Dis Mng </vt:lpstr>
      <vt:lpstr>INFRA COVER</vt:lpstr>
      <vt:lpstr>INFRA overview</vt:lpstr>
      <vt:lpstr>WATER overview</vt:lpstr>
      <vt:lpstr>Water &amp; Sanitation </vt:lpstr>
      <vt:lpstr>ELEC overview</vt:lpstr>
      <vt:lpstr>Electricty </vt:lpstr>
      <vt:lpstr>PMU overview </vt:lpstr>
      <vt:lpstr>PMU</vt:lpstr>
      <vt:lpstr>Fleet Overview</vt:lpstr>
      <vt:lpstr>Fleet </vt:lpstr>
      <vt:lpstr>ROADS overview</vt:lpstr>
      <vt:lpstr>Roads &amp; Stormwater </vt:lpstr>
      <vt:lpstr>Landfill Overview</vt:lpstr>
      <vt:lpstr>Landfill</vt:lpstr>
      <vt:lpstr>CORP SERV COVER</vt:lpstr>
      <vt:lpstr>CORP SERV overview</vt:lpstr>
      <vt:lpstr>SOUND GOV overview</vt:lpstr>
      <vt:lpstr>Sound Governance </vt:lpstr>
      <vt:lpstr>LEGAL overview</vt:lpstr>
      <vt:lpstr>Legal Services</vt:lpstr>
      <vt:lpstr>ICT overview</vt:lpstr>
      <vt:lpstr>ICT</vt:lpstr>
      <vt:lpstr>HRM, OH, SD, OD overview</vt:lpstr>
      <vt:lpstr>HRM, OD, SD, OH</vt:lpstr>
      <vt:lpstr>ECON DEV COVER</vt:lpstr>
      <vt:lpstr>Econ Dev Overview</vt:lpstr>
      <vt:lpstr>LOCAL Eco DEV Overview</vt:lpstr>
      <vt:lpstr>Local Economic Development </vt:lpstr>
      <vt:lpstr>Infra Planing overview</vt:lpstr>
      <vt:lpstr>Infra Plan &amp; Survey</vt:lpstr>
      <vt:lpstr>Gedi overview </vt:lpstr>
      <vt:lpstr>GEDI, EH, Plan &amp; Lic </vt:lpstr>
      <vt:lpstr>Sheet5</vt:lpstr>
      <vt:lpstr>Sheet1</vt:lpstr>
      <vt:lpstr>Sheet6</vt:lpstr>
      <vt:lpstr>'Revenue '!_GoBack</vt:lpstr>
      <vt:lpstr>'ABM overview'!OLE_LINK1</vt:lpstr>
      <vt:lpstr>'BUDGET overview'!OLE_LINK1</vt:lpstr>
      <vt:lpstr>'CBU overview '!OLE_LINK1</vt:lpstr>
      <vt:lpstr>'Comm DEv overview'!OLE_LINK1</vt:lpstr>
      <vt:lpstr>'COMM SERV overview  '!OLE_LINK1</vt:lpstr>
      <vt:lpstr>'CONTENTS PAGE'!OLE_LINK1</vt:lpstr>
      <vt:lpstr>'CORP SERV overview'!OLE_LINK1</vt:lpstr>
      <vt:lpstr>'Econ Dev Overview'!OLE_LINK1</vt:lpstr>
      <vt:lpstr>'ELEC overview'!OLE_LINK1</vt:lpstr>
      <vt:lpstr>'EXP MGT overview'!OLE_LINK1</vt:lpstr>
      <vt:lpstr>'FINANCE overview  '!OLE_LINK1</vt:lpstr>
      <vt:lpstr>'Fleet Overview'!OLE_LINK1</vt:lpstr>
      <vt:lpstr>'Gedi overview '!OLE_LINK1</vt:lpstr>
      <vt:lpstr>'HRM, OH, SD, OD overview'!OLE_LINK1</vt:lpstr>
      <vt:lpstr>'HS SS overview'!OLE_LINK1</vt:lpstr>
      <vt:lpstr>'IA overview'!OLE_LINK1</vt:lpstr>
      <vt:lpstr>'ICT overview'!OLE_LINK1</vt:lpstr>
      <vt:lpstr>'IDP overview'!OLE_LINK1</vt:lpstr>
      <vt:lpstr>'INFRA overview'!OLE_LINK1</vt:lpstr>
      <vt:lpstr>'Infra Planing overview'!OLE_LINK1</vt:lpstr>
      <vt:lpstr>'Landfill Overview'!OLE_LINK1</vt:lpstr>
      <vt:lpstr>'LEGAL overview'!OLE_LINK1</vt:lpstr>
      <vt:lpstr>'LOCAL Eco DEV Overview'!OLE_LINK1</vt:lpstr>
      <vt:lpstr>'MARKETING overview '!OLE_LINK1</vt:lpstr>
      <vt:lpstr>'MMs OFFICE overview'!OLE_LINK1</vt:lpstr>
      <vt:lpstr>'Organizational overview'!OLE_LINK1</vt:lpstr>
      <vt:lpstr>'PMU overview '!OLE_LINK1</vt:lpstr>
      <vt:lpstr>'PS DM overview'!OLE_LINK1</vt:lpstr>
      <vt:lpstr>'REV MGT overview'!OLE_LINK1</vt:lpstr>
      <vt:lpstr>'ROADS overview'!OLE_LINK1</vt:lpstr>
      <vt:lpstr>'SCM overview'!OLE_LINK1</vt:lpstr>
      <vt:lpstr>'SOUND GOV overview'!OLE_LINK1</vt:lpstr>
      <vt:lpstr>'WATER overview'!OLE_LINK1</vt:lpstr>
      <vt:lpstr>ABM!Print_Area</vt:lpstr>
      <vt:lpstr>'ABM overview'!Print_Area</vt:lpstr>
      <vt:lpstr>'ANNEX A'!Print_Area</vt:lpstr>
      <vt:lpstr>'ANNEX B'!Print_Area</vt:lpstr>
      <vt:lpstr>'ANNEX C'!Print_Area</vt:lpstr>
      <vt:lpstr>'ANNEX D'!Print_Area</vt:lpstr>
      <vt:lpstr>'ANNEXURE 1'!Print_Area</vt:lpstr>
      <vt:lpstr>'Budget &amp; Treasury '!Print_Area</vt:lpstr>
      <vt:lpstr>'BUDGET overview'!Print_Area</vt:lpstr>
      <vt:lpstr>'CBU COVER'!Print_Area</vt:lpstr>
      <vt:lpstr>'CBU overview '!Print_Area</vt:lpstr>
      <vt:lpstr>'Comm DEv overview'!Print_Area</vt:lpstr>
      <vt:lpstr>'COMM SERV COVER'!Print_Area</vt:lpstr>
      <vt:lpstr>'COMM SERV overview  '!Print_Area</vt:lpstr>
      <vt:lpstr>'Community Development '!Print_Area</vt:lpstr>
      <vt:lpstr>'COMPULSORY INDICATORS'!Print_Area</vt:lpstr>
      <vt:lpstr>'CONTENTS PAGE'!Print_Area</vt:lpstr>
      <vt:lpstr>'CORP SERV COVER'!Print_Area</vt:lpstr>
      <vt:lpstr>'CORP SERV overview'!Print_Area</vt:lpstr>
      <vt:lpstr>'ECON DEV COVER'!Print_Area</vt:lpstr>
      <vt:lpstr>'Econ Dev Overview'!Print_Area</vt:lpstr>
      <vt:lpstr>'ELEC overview'!Print_Area</vt:lpstr>
      <vt:lpstr>'Electricty '!Print_Area</vt:lpstr>
      <vt:lpstr>'EXP MGT overview'!Print_Area</vt:lpstr>
      <vt:lpstr>'Expenditure '!Print_Area</vt:lpstr>
      <vt:lpstr>'FINANCE COVER'!Print_Area</vt:lpstr>
      <vt:lpstr>'FINANCE overview  '!Print_Area</vt:lpstr>
      <vt:lpstr>'Fleet '!Print_Area</vt:lpstr>
      <vt:lpstr>'Fleet Overview'!Print_Area</vt:lpstr>
      <vt:lpstr>'Gedi overview '!Print_Area</vt:lpstr>
      <vt:lpstr>'GEDI, EH, Plan &amp; Lic '!Print_Area</vt:lpstr>
      <vt:lpstr>'Health &amp; Social Serv '!Print_Area</vt:lpstr>
      <vt:lpstr>'HRM, OD, SD, OH'!Print_Area</vt:lpstr>
      <vt:lpstr>'HRM, OH, SD, OD overview'!Print_Area</vt:lpstr>
      <vt:lpstr>'HS SS overview'!Print_Area</vt:lpstr>
      <vt:lpstr>'IA overview'!Print_Area</vt:lpstr>
      <vt:lpstr>ICT!Print_Area</vt:lpstr>
      <vt:lpstr>'ICT overview'!Print_Area</vt:lpstr>
      <vt:lpstr>IDP!Print_Area</vt:lpstr>
      <vt:lpstr>'IDP overview'!Print_Area</vt:lpstr>
      <vt:lpstr>'INFRA COVER'!Print_Area</vt:lpstr>
      <vt:lpstr>'INFRA overview'!Print_Area</vt:lpstr>
      <vt:lpstr>'Infra Plan &amp; Survey'!Print_Area</vt:lpstr>
      <vt:lpstr>'Infra Planing overview'!Print_Area</vt:lpstr>
      <vt:lpstr>'Internal Audit  '!Print_Area</vt:lpstr>
      <vt:lpstr>Landfill!Print_Area</vt:lpstr>
      <vt:lpstr>'Landfill Overview'!Print_Area</vt:lpstr>
      <vt:lpstr>'LEGAL overview'!Print_Area</vt:lpstr>
      <vt:lpstr>'Legal Services'!Print_Area</vt:lpstr>
      <vt:lpstr>'LOCAL Eco DEV Overview'!Print_Area</vt:lpstr>
      <vt:lpstr>'Local Economic Development '!Print_Area</vt:lpstr>
      <vt:lpstr>'MARKETING '!Print_Area</vt:lpstr>
      <vt:lpstr>'MARKETING overview '!Print_Area</vt:lpstr>
      <vt:lpstr>'MMs OFFICE overview'!Print_Area</vt:lpstr>
      <vt:lpstr>'OFFICE OF THE MM'!Print_Area</vt:lpstr>
      <vt:lpstr>'Organizational overview'!Print_Area</vt:lpstr>
      <vt:lpstr>PMU!Print_Area</vt:lpstr>
      <vt:lpstr>'PMU overview '!Print_Area</vt:lpstr>
      <vt:lpstr>'PS DM overview'!Print_Area</vt:lpstr>
      <vt:lpstr>'Public Safety Enf &amp; Dis Mng '!Print_Area</vt:lpstr>
      <vt:lpstr>'REV MGT overview'!Print_Area</vt:lpstr>
      <vt:lpstr>'Revenue '!Print_Area</vt:lpstr>
      <vt:lpstr>'Roads &amp; Stormwater '!Print_Area</vt:lpstr>
      <vt:lpstr>'ROADS overview'!Print_Area</vt:lpstr>
      <vt:lpstr>SCM!Print_Area</vt:lpstr>
      <vt:lpstr>'SCM overview'!Print_Area</vt:lpstr>
      <vt:lpstr>Sheet5!Print_Area</vt:lpstr>
      <vt:lpstr>Sheet6!Print_Area</vt:lpstr>
      <vt:lpstr>'SOUND GOV overview'!Print_Area</vt:lpstr>
      <vt:lpstr>'Sound Governance '!Print_Area</vt:lpstr>
      <vt:lpstr>'Water &amp; Sanitation '!Print_Area</vt:lpstr>
      <vt:lpstr>'WATER overview'!Print_Area</vt:lpstr>
      <vt:lpstr>ABM!Print_Titles</vt:lpstr>
      <vt:lpstr>'Budget &amp; Treasury '!Print_Titles</vt:lpstr>
      <vt:lpstr>'Community Development '!Print_Titles</vt:lpstr>
      <vt:lpstr>'COMPULSORY INDICATORS'!Print_Titles</vt:lpstr>
      <vt:lpstr>'Electricty '!Print_Titles</vt:lpstr>
      <vt:lpstr>'Expenditure '!Print_Titles</vt:lpstr>
      <vt:lpstr>'GEDI, EH, Plan &amp; Lic '!Print_Titles</vt:lpstr>
      <vt:lpstr>'Health &amp; Social Serv '!Print_Titles</vt:lpstr>
      <vt:lpstr>'HRM, OD, SD, OH'!Print_Titles</vt:lpstr>
      <vt:lpstr>ICT!Print_Titles</vt:lpstr>
      <vt:lpstr>IDP!Print_Titles</vt:lpstr>
      <vt:lpstr>'Infra Plan &amp; Survey'!Print_Titles</vt:lpstr>
      <vt:lpstr>'Internal Audit  '!Print_Titles</vt:lpstr>
      <vt:lpstr>Landfill!Print_Titles</vt:lpstr>
      <vt:lpstr>'Legal Services'!Print_Titles</vt:lpstr>
      <vt:lpstr>'Local Economic Development '!Print_Titles</vt:lpstr>
      <vt:lpstr>'MARKETING '!Print_Titles</vt:lpstr>
      <vt:lpstr>'OFFICE OF THE MM'!Print_Titles</vt:lpstr>
      <vt:lpstr>PMU!Print_Titles</vt:lpstr>
      <vt:lpstr>'Public Safety Enf &amp; Dis Mng '!Print_Titles</vt:lpstr>
      <vt:lpstr>'Revenue '!Print_Titles</vt:lpstr>
      <vt:lpstr>'Roads &amp; Stormwater '!Print_Titles</vt:lpstr>
      <vt:lpstr>SCM!Print_Titles</vt:lpstr>
      <vt:lpstr>'Sound Governance '!Print_Titles</vt:lpstr>
      <vt:lpstr>'Water &amp; Sanitation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Indrasen</dc:creator>
  <cp:lastModifiedBy>Indrasen Chetty</cp:lastModifiedBy>
  <cp:lastPrinted>2013-04-05T13:42:48Z</cp:lastPrinted>
  <dcterms:created xsi:type="dcterms:W3CDTF">2012-05-17T18:51:45Z</dcterms:created>
  <dcterms:modified xsi:type="dcterms:W3CDTF">2013-06-13T10:53:13Z</dcterms:modified>
</cp:coreProperties>
</file>